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3 год\"/>
    </mc:Choice>
  </mc:AlternateContent>
  <bookViews>
    <workbookView xWindow="480" yWindow="30" windowWidth="15195" windowHeight="11640" tabRatio="815" firstSheet="2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134" i="2" l="1"/>
  <c r="D35" i="4" l="1"/>
  <c r="D34" i="4" s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<sst xmlns="http://schemas.openxmlformats.org/spreadsheetml/2006/main" count="7973" uniqueCount="321">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</sst>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1" t="s">
        <v>7</v>
      </c>
      <c r="G1" s="271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2" t="s">
        <v>71</v>
      </c>
      <c r="F3" s="272"/>
      <c r="G3" s="272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2" t="s">
        <v>288</v>
      </c>
      <c r="F5" s="272"/>
      <c r="G5" s="272"/>
    </row>
    <row r="6" spans="1:7" s="10" customFormat="1" ht="15" customHeight="1" x14ac:dyDescent="0.2">
      <c r="B6" s="187"/>
      <c r="C6" s="187"/>
      <c r="D6" s="187"/>
      <c r="E6" s="271" t="s">
        <v>289</v>
      </c>
      <c r="F6" s="271"/>
      <c r="G6" s="271"/>
    </row>
    <row r="7" spans="1:7" s="10" customFormat="1" ht="12.75" x14ac:dyDescent="0.2">
      <c r="A7" s="271"/>
      <c r="B7" s="271"/>
      <c r="C7" s="271"/>
      <c r="D7" s="271"/>
      <c r="E7" s="271"/>
      <c r="F7" s="271"/>
      <c r="G7" s="271"/>
    </row>
    <row r="8" spans="1:7" s="10" customFormat="1" ht="12.75" x14ac:dyDescent="0.2">
      <c r="A8" s="271" t="s">
        <v>92</v>
      </c>
      <c r="B8" s="271"/>
      <c r="C8" s="271"/>
      <c r="D8" s="271"/>
      <c r="E8" s="271"/>
      <c r="F8" s="271"/>
      <c r="G8" s="271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8"/>
      <c r="B11" s="275" t="s">
        <v>82</v>
      </c>
      <c r="C11" s="276"/>
      <c r="D11" s="276"/>
      <c r="E11" s="276"/>
      <c r="F11" s="277"/>
      <c r="G11" s="280" t="s">
        <v>74</v>
      </c>
    </row>
    <row r="12" spans="1:7" s="6" customFormat="1" ht="22.5" x14ac:dyDescent="0.15">
      <c r="A12" s="279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1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2" t="s">
        <v>70</v>
      </c>
      <c r="B140" s="283"/>
      <c r="C140" s="283"/>
      <c r="D140" s="283"/>
      <c r="E140" s="283"/>
      <c r="F140" s="284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4" t="s">
        <v>178</v>
      </c>
      <c r="B142" s="274"/>
      <c r="C142" s="274"/>
      <c r="D142" s="274"/>
      <c r="E142" s="274"/>
      <c r="F142" s="274"/>
      <c r="G142" s="274"/>
    </row>
    <row r="143" spans="1:7" ht="12.75" x14ac:dyDescent="0.2">
      <c r="A143" s="273" t="s">
        <v>126</v>
      </c>
      <c r="B143" s="273"/>
      <c r="C143" s="273"/>
      <c r="D143" s="273"/>
      <c r="E143" s="273"/>
      <c r="F143" s="273"/>
      <c r="G143" s="273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7" zoomScaleSheetLayoutView="100" workbookViewId="0">
      <selection activeCell="D29" sqref="D29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320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-121052.94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11949.4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/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0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-43158.84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-89843.5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/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541065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417115</v>
      </c>
    </row>
    <row r="36" spans="1:4" ht="15" x14ac:dyDescent="0.25">
      <c r="A36" s="179" t="s">
        <v>276</v>
      </c>
      <c r="B36" s="173"/>
      <c r="C36" s="169">
        <v>4138200</v>
      </c>
      <c r="D36" s="170">
        <v>417115</v>
      </c>
    </row>
    <row r="37" spans="1:4" ht="25.5" customHeight="1" x14ac:dyDescent="0.25">
      <c r="A37" s="179" t="s">
        <v>277</v>
      </c>
      <c r="B37" s="173"/>
      <c r="C37" s="169">
        <v>167800</v>
      </c>
      <c r="D37" s="170"/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3910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120040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D14+D34</f>
        <v>420012.06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78952.37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78952.37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-5947000</v>
      </c>
      <c r="E9" s="269">
        <v>-420012.06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5947000</v>
      </c>
      <c r="E10" s="269">
        <v>498964.43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142305.65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100200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100200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358000</v>
      </c>
      <c r="H10" s="217">
        <f>SUM(H11,H14,H16)</f>
        <v>165172.33000000002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358000</v>
      </c>
      <c r="H11" s="223">
        <f>SUM(H12:H13)</f>
        <v>165172.33000000002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358000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165172.33000000002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19841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19841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98774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98774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26790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26790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2975.1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2975.1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1000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1975.1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2600000</v>
      </c>
      <c r="H55" s="228">
        <f>SUM(H56,H58,H65,H68,H74,H86,H93)</f>
        <v>85212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1714000</v>
      </c>
      <c r="H74" s="251">
        <f>SUM(H75:H85)</f>
        <v>79615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74015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382000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112000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401000</v>
      </c>
      <c r="H93" s="223">
        <f>SUM(H94:H101)</f>
        <v>5597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5597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140000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77000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аппарат!G134+глава!G134+рез.фонд!G134+вус!G134+ФЗм!G134+благоустр!G134+освещ!G134+культ.суб!G134+культ.дот!G134+молодежь!G134</f>
        <v>5947000</v>
      </c>
      <c r="H134" s="267">
        <f>SUM(H132,H131,H125,H123,H121,H118,H116,H113,H108,H106,H104,H102,H55,H50,H34,H32,H30,H22,H20,H18,H10,H7)</f>
        <v>498964.43000000005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59537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59537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15697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15697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2975.1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2975.1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1000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1975.1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32344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26747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199">
        <v>21147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5597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5597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110553.1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5" sqref="H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36237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36237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10183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10183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46420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6" sqref="H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3000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3000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910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910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3910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68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31721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645000</v>
      </c>
      <c r="H74" s="65">
        <f>SUM(H75:H85)</f>
        <v>31721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645000</v>
      </c>
      <c r="H75" s="199">
        <v>31721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56000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69000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31721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310000</v>
      </c>
      <c r="H10" s="30">
        <f>SUM(H11,H14,H16)</f>
        <v>159954.6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310000</v>
      </c>
      <c r="H11" s="9">
        <f>SUM(H12:H13)</f>
        <v>159954.6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310000</v>
      </c>
      <c r="H12" s="202">
        <v>159954.6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310000</v>
      </c>
      <c r="H134" s="9">
        <f>SUM(H132,H131,H125,H123,H121,H118,H116,H113,H108,H106,H104,H102,H55,H50,H34,H32,H30,H22,H20,H18,H10,H7)</f>
        <v>159954.6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8" sqref="H1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100200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100200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19841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19841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120041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5" zoomScaleNormal="130" zoomScaleSheetLayoutView="100" workbookViewId="0">
      <selection activeCell="H11" sqref="H1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5217.7299999999996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5217.7299999999996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70">
        <v>5217.7299999999996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1127000</v>
      </c>
      <c r="H55" s="8">
        <f>SUM(H56,H58,H65,H68,H74,H86,H93)</f>
        <v>21147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21147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199">
        <v>21147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312000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62000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1252000</v>
      </c>
      <c r="H134" s="9">
        <f>SUM(H132,H131,H125,H123,H121,H118,H116,H113,H108,H106,H104,H102,H55,H50,H34,H32,H30,H22,H20,H18,H10,H7)</f>
        <v>26364.73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2023-03-03T10:25:55Z</dcterms:modified>
</cp:coreProperties>
</file>