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2" activeTab="3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H34" i="5" s="1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<sst xmlns="http://schemas.openxmlformats.org/spreadsheetml/2006/main" count="7973" uniqueCount="321">
  <si>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</si>
  <si>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</si>
  <si>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</si>
  <si>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</si>
  <si>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</si>
  <si>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</si>
  <si>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</si>
  <si>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</si>
  <si>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</si>
  <si>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</si>
  <si>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</si>
  <si>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</si>
  <si>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</si>
  <si>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</si>
  <si>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</si>
  <si>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</si>
  <si>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</si>
  <si>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</si>
  <si>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</si>
  <si>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</si>
  <si>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</si>
  <si>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</si>
  <si>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</si>
  <si>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</si>
  <si>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</si>
  <si>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</si>
  <si>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</si>
  <si>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</si>
  <si>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</si>
  <si>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</si>
  <si>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</si>
  <si>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</si>
  <si>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</si>
  <si>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</si>
  <si>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</si>
  <si>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</si>
  <si>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</si>
  <si>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</si>
  <si>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</si>
  <si>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</si>
  <si>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</si>
  <si>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</si>
  <si>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</si>
  <si>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</si>
  <si>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</si>
  <si>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</si>
  <si>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</si>
  <si>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</si>
  <si>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</si>
  <si>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</si>
  <si>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</si>
  <si>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</si>
  <si>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</si>
  <si>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</si>
  <si>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</si>
  <si>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</si>
  <si>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</si>
  <si>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</si>
  <si>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</si>
  <si>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</si>
  <si>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</si>
  <si>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</si>
  <si>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</si>
  <si>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</si>
  <si>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</si>
  <si>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</si>
  <si>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</si>
  <si>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</si>
  <si>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</si>
  <si>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</si>
  <si>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</si>
  <si>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</si>
  <si>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</si>
  <si>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</si>
  <si>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</si>
  <si>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</si>
  <si>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</si>
  <si>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</si>
  <si>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</si>
  <si>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</si>
  <si>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</si>
  <si>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</si>
  <si>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</si>
  <si>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</si>
  <si>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</si>
  <si>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</si>
  <si>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</si>
  <si>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</si>
  <si>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</si>
  <si>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</si>
  <si>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</si>
  <si>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</si>
  <si>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</si>
  <si>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</si>
  <si>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</si>
  <si>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</si>
  <si>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</si>
  <si>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</si>
  <si>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</si>
  <si>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</si>
  <si>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</si>
  <si>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</si>
  <si>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</si>
  <si>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</si>
  <si>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</si>
  <si>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</si>
  <si>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</si>
  <si>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</si>
  <si>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</si>
  <si>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</si>
  <si>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</si>
  <si>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</si>
  <si>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</si>
  <si>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</si>
  <si>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</si>
  <si>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</si>
  <si>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</si>
  <si>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</si>
  <si>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</si>
  <si>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</si>
  <si>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</si>
  <si>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</si>
  <si>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</si>
  <si>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</si>
  <si>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</si>
  <si>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</si>
  <si>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</si>
  <si>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</si>
  <si>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</si>
  <si>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</si>
  <si>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</si>
  <si>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</si>
  <si>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</si>
  <si>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</si>
  <si>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</si>
  <si>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</si>
  <si>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</si>
  <si>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</si>
  <si>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</si>
  <si>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</si>
  <si>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</si>
  <si>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</si>
  <si>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</si>
  <si>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</si>
  <si>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</si>
  <si>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</si>
  <si>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</si>
  <si>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</si>
  <si>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</si>
  <si>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</si>
  <si>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</si>
  <si>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</si>
  <si>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</si>
  <si>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</si>
  <si>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</si>
  <si>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</si>
  <si>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</si>
  <si>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</si>
  <si>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</si>
  <si>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</si>
  <si>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</si>
  <si>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</si>
  <si>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</si>
  <si>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</si>
  <si>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</si>
  <si>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</si>
  <si>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</si>
  <si>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</si>
  <si>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</si>
  <si>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</si>
  <si>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</si>
  <si>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</si>
  <si>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</si>
  <si>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</si>
  <si>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</si>
  <si>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</si>
  <si>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</si>
  <si>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</si>
  <si>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</si>
  <si>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</si>
  <si>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</si>
  <si>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</si>
  <si>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</si>
  <si>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</si>
  <si>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</si>
  <si>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</si>
  <si>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</si>
  <si>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</si>
  <si>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</si>
  <si>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</si>
  <si>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</si>
  <si>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</si>
  <si>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</si>
  <si>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</si>
  <si>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</si>
  <si>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</si>
  <si>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</si>
  <si>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</si>
  <si>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</si>
  <si>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</si>
  <si>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</si>
  <si>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</si>
  <si>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</si>
  <si>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</si>
  <si>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</si>
  <si>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</si>
  <si>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</si>
  <si>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</si>
  <si>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</si>
  <si>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</si>
  <si>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</si>
  <si>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</si>
  <si>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</si>
  <si>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</si>
  <si>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</si>
  <si>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</si>
  <si>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</si>
  <si>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</si>
  <si>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</si>
  <si>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</si>
  <si>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</si>
  <si>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</si>
  <si>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</si>
  <si>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</si>
  <si>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</si>
  <si>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</si>
  <si>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</si>
  <si>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</si>
  <si>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</si>
  <si>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</si>
  <si>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</si>
  <si>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</si>
  <si>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</si>
  <si>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</si>
  <si>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</si>
  <si>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</si>
  <si>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</si>
  <si>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</si>
  <si>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</si>
  <si>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</si>
  <si>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</si>
  <si>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</si>
  <si>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</si>
  <si>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</si>
  <si>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</si>
  <si>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</si>
  <si>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</si>
  <si>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</si>
  <si>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</si>
  <si>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</si>
  <si>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</si>
  <si>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</si>
  <si>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</si>
  <si>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</si>
  <si>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</si>
  <si>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</si>
  <si>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</si>
  <si>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</si>
  <si>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</si>
  <si>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</si>
  <si>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</si>
  <si>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</si>
  <si>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</si>
  <si>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</si>
  <si>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</si>
  <si>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</si>
  <si>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</si>
  <si>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</si>
  <si>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</si>
  <si>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</si>
  <si>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</si>
  <si>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</si>
  <si>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</si>
  <si>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</si>
  <si>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</si>
  <si>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</si>
  <si>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</si>
  <si>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</si>
  <si>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</si>
  <si>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</si>
  <si>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</si>
  <si>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</si>
  <si>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</si>
  <si>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</si>
  <si>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</si>
  <si>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</si>
  <si>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</si>
  <si>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</si>
  <si>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</si>
  <si>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</si>
  <si>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</si>
  <si>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</si>
  <si>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</si>
  <si>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</si>
  <si>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</si>
  <si>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</si>
  <si>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</si>
  <si>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</si>
  <si>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</si>
  <si>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</si>
  <si>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</si>
  <si>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</si>
  <si>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</si>
  <si>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</si>
  <si>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</si>
  <si>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</si>
  <si>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</si>
  <si>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</si>
  <si>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</si>
  <si>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</si>
  <si>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</si>
  <si>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</si>
  <si>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</si>
  <si>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</si>
  <si>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</si>
  <si>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</si>
  <si>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</si>
  <si>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</si>
  <si>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</si>
  <si>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</si>
  <si>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01.10.2022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</si>
</sst>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44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405567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387025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387025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18542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4544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9248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4750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405567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136503.93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136503.93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136503.93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216741.93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85546875" style="32" customWidth="1"/>
    <col min="8" max="8" width="12.710937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566975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566975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165182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165182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732157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63" sqref="H6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25510.65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25510.65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25510.65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282790.66000000003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10193.66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10193.66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202097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202097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>
        <v>50000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20500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10500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39512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39512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1656.39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1656.39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349469.70000000007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4" zoomScaleNormal="130" zoomScaleSheetLayoutView="100" workbookViewId="0">
      <selection activeCell="H107" sqref="H10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25000</v>
      </c>
      <c r="H104" s="9">
        <f>SUM(H105)</f>
        <v>25000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25000</v>
      </c>
      <c r="H105" s="202">
        <v>25000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25000</v>
      </c>
      <c r="H134" s="9">
        <f>H132+H131+H125+H123+H121+H118+H116+H113+H108+H106+H104+H102+H55+H50+H34+H32+H30+H22+H20+H18+H10+H7</f>
        <v>25000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16" sqref="D16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330751.39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103851.37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67013.77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78741.11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63845.14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17300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3951500</v>
      </c>
      <c r="D34" s="166">
        <f>D35+D40+D41+D43</f>
        <v>2926596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2165609</v>
      </c>
    </row>
    <row r="36" spans="1:4" ht="15" x14ac:dyDescent="0.25">
      <c r="A36" s="179" t="s">
        <v>276</v>
      </c>
      <c r="B36" s="173"/>
      <c r="C36" s="169">
        <v>2959700</v>
      </c>
      <c r="D36" s="170">
        <v>2045609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120000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28830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732157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4591500</v>
      </c>
      <c r="D45" s="166">
        <f>D14+D34</f>
        <v>3257347.39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1" sqref="E11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-155886.70000000019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-155886.70000000019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-4591500</v>
      </c>
      <c r="E9" s="269">
        <v>-3257347.39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4591500</v>
      </c>
      <c r="E10" s="269">
        <v>3101460.69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377144.7200000002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125" zoomScaleNormal="130" zoomScaleSheetLayoutView="100" workbookViewId="0">
      <selection activeCell="G130" sqref="G130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566975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566975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162014.57999999999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162014.57999999999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162014.57999999999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165182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165182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829872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829872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245924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245924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79000</v>
      </c>
      <c r="H34" s="240">
        <f>SUM(H35,H38,H40,H43,H46,H48)</f>
        <v>29767.09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17567.09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8467.09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9100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5600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5600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25000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10000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1715000</v>
      </c>
      <c r="H55" s="228">
        <f>SUM(H56,H58,H65,H68,H74,H86,H93)</f>
        <v>968967.66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10193.66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10193.66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1016000</v>
      </c>
      <c r="H74" s="251">
        <f>SUM(H75:H85)</f>
        <v>766888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997000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763888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3000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50000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321000</v>
      </c>
      <c r="H93" s="223">
        <f>SUM(H94:H101)</f>
        <v>141886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68102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86000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31804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41980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89000</v>
      </c>
      <c r="H104" s="223">
        <f>SUM(H105)</f>
        <v>80573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89000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80573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39512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39512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6000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6000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8248.36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8248.36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v>15000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4591500</v>
      </c>
      <c r="H134" s="267">
        <f>SUM(H132,H131,H125,H123,H121,H118,H116,H113,H108,H106,H104,H102,H55,H50,H34,H32,H30,H22,H20,H18,H10,H7)</f>
        <v>3101460.6900000004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496373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496373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148104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148104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79000</v>
      </c>
      <c r="H34" s="264">
        <f>H35+H43+H40</f>
        <v>29767.09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17567.09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8467.09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9100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5600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5600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25000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10000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301000</v>
      </c>
      <c r="H55" s="8">
        <f>SUM(H56,H58,H65,H68,H74,H86,H93)</f>
        <v>197372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163000</v>
      </c>
      <c r="H74" s="65">
        <f>SUM(H75:H85)</f>
        <v>94528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150000</v>
      </c>
      <c r="H75" s="204">
        <v>91528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6000</v>
      </c>
      <c r="H79" s="202">
        <v>3000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102844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63558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20000</v>
      </c>
      <c r="H99" s="202">
        <v>12056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27230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11000</v>
      </c>
      <c r="H125" s="15">
        <f>SUM(H126:H130)</f>
        <v>6591.97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11000</v>
      </c>
      <c r="H126" s="202">
        <v>6591.97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882633.06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0" sqref="H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311449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311449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91040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91040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402489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22050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22050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6780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6780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28830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2022-11-02T08:24:04Z</dcterms:modified>
</cp:coreProperties>
</file>