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34" i="5" l="1"/>
  <c r="D45" i="4"/>
  <c r="D34" i="4"/>
  <c r="D35" i="4" l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<sst xmlns="http://schemas.openxmlformats.org/spreadsheetml/2006/main" count="7972" uniqueCount="320">
  <si>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</si>
  <si>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</si>
  <si>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</si>
  <si>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</si>
  <si>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</si>
  <si>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</si>
  <si>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</si>
  <si>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</si>
  <si>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</si>
  <si>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</si>
  <si>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</si>
  <si>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</si>
  <si>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</si>
  <si>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</si>
  <si>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</si>
  <si>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</si>
  <si>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</si>
  <si>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</si>
  <si>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</si>
  <si>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</si>
  <si>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</si>
  <si>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</si>
  <si>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</si>
  <si>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</si>
  <si>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</si>
  <si>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</si>
  <si>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</si>
  <si>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</si>
  <si>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</si>
  <si>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</si>
  <si>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</si>
  <si>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</si>
  <si>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</si>
  <si>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</si>
  <si>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</si>
  <si>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</si>
  <si>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</si>
  <si>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</si>
  <si>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</si>
  <si>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</si>
  <si>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</si>
  <si>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</si>
  <si>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</si>
  <si>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</si>
  <si>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</si>
  <si>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</si>
  <si>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</si>
  <si>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</si>
  <si>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</si>
  <si>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</si>
  <si>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</si>
  <si>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</si>
  <si>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</si>
  <si>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</si>
  <si>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</si>
  <si>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</si>
  <si>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</si>
  <si>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</si>
  <si>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</si>
  <si>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</si>
  <si>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</si>
  <si>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</si>
  <si>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</si>
  <si>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</si>
  <si>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</si>
  <si>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</si>
  <si>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</si>
  <si>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</si>
  <si>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</si>
  <si>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</si>
  <si>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</si>
  <si>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</si>
  <si>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</si>
  <si>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</si>
  <si>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</si>
  <si>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</si>
  <si>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</si>
  <si>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</si>
  <si>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</si>
  <si>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</si>
  <si>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</si>
  <si>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</si>
  <si>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</si>
  <si>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</si>
  <si>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</si>
  <si>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</si>
  <si>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</si>
  <si>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</si>
  <si>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</si>
  <si>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</si>
  <si>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</si>
  <si>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</si>
  <si>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</si>
  <si>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</si>
  <si>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</si>
  <si>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</si>
  <si>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</si>
  <si>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</si>
  <si>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</si>
  <si>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</si>
  <si>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</si>
  <si>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</si>
  <si>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</si>
  <si>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</si>
  <si>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</si>
  <si>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</si>
  <si>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</si>
  <si>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</si>
  <si>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</si>
  <si>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</si>
  <si>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</si>
  <si>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</si>
  <si>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</si>
  <si>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</si>
  <si>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</si>
  <si>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</si>
  <si>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</si>
  <si>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</si>
  <si>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</si>
  <si>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</si>
  <si>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</si>
  <si>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</si>
  <si>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</si>
  <si>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</si>
  <si>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</si>
  <si>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</si>
  <si>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</si>
  <si>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</si>
  <si>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</si>
  <si>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</si>
  <si>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</si>
  <si>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</si>
  <si>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</si>
  <si>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</si>
  <si>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</si>
  <si>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</si>
  <si>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</si>
  <si>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</si>
  <si>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</si>
  <si>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</si>
  <si>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</si>
  <si>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</si>
  <si>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</si>
  <si>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</si>
  <si>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</si>
  <si>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</si>
  <si>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</si>
  <si>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</si>
  <si>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</si>
  <si>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</si>
  <si>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</si>
  <si>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</si>
  <si>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</si>
  <si>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</si>
  <si>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</si>
  <si>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</si>
  <si>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</si>
  <si>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</si>
  <si>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</si>
  <si>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</si>
  <si>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</si>
  <si>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</si>
  <si>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</si>
  <si>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</si>
  <si>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</si>
  <si>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</si>
  <si>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</si>
  <si>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</si>
  <si>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</si>
  <si>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</si>
  <si>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</si>
  <si>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</si>
  <si>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</si>
  <si>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</si>
  <si>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</si>
  <si>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</si>
  <si>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</si>
  <si>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</si>
  <si>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</si>
  <si>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</si>
  <si>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</si>
  <si>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</si>
  <si>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</si>
  <si>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</si>
  <si>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</si>
  <si>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</si>
  <si>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</si>
  <si>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</si>
  <si>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</si>
  <si>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</si>
  <si>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</si>
  <si>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</si>
  <si>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</si>
  <si>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</si>
  <si>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</si>
  <si>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</si>
  <si>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</si>
  <si>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</si>
  <si>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</si>
  <si>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</si>
  <si>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</si>
  <si>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</si>
  <si>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</si>
  <si>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</si>
  <si>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</si>
  <si>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</si>
  <si>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</si>
  <si>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</si>
  <si>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</si>
  <si>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</si>
  <si>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</si>
  <si>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</si>
  <si>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</si>
  <si>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</si>
  <si>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</si>
  <si>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</si>
  <si>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</si>
  <si>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</si>
  <si>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</si>
  <si>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</si>
  <si>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</si>
  <si>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</si>
  <si>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</si>
  <si>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</si>
  <si>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</si>
  <si>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</si>
  <si>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</si>
  <si>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</si>
  <si>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</si>
  <si>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</si>
  <si>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</si>
  <si>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</si>
  <si>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</si>
  <si>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</si>
  <si>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</si>
  <si>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</si>
  <si>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</si>
  <si>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</si>
  <si>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</si>
  <si>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</si>
  <si>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</si>
  <si>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</si>
  <si>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</si>
  <si>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</si>
  <si>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</si>
  <si>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</si>
  <si>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</si>
  <si>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</si>
  <si>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</si>
  <si>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</si>
  <si>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</si>
  <si>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</si>
  <si>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</si>
  <si>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</si>
  <si>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</si>
  <si>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</si>
  <si>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</si>
  <si>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</si>
  <si>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</si>
  <si>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</si>
  <si>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</si>
  <si>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</si>
  <si>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</si>
  <si>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</si>
  <si>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</si>
  <si>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</si>
  <si>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</si>
  <si>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</si>
  <si>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</si>
  <si>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</si>
  <si>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</si>
  <si>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</si>
  <si>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</si>
  <si>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</si>
  <si>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</si>
  <si>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</si>
  <si>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</si>
  <si>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</si>
  <si>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</si>
  <si>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</si>
  <si>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</si>
  <si>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</si>
  <si>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</si>
  <si>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</si>
  <si>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</si>
  <si>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</si>
  <si>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</si>
  <si>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</si>
  <si>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</si>
  <si>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</si>
  <si>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</si>
  <si>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</si>
  <si>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</si>
  <si>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</si>
  <si>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</si>
  <si>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</si>
  <si>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</si>
  <si>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</si>
  <si>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</si>
  <si>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</si>
  <si>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</si>
  <si>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</si>
  <si>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</si>
  <si>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</si>
  <si>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</si>
  <si>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</si>
  <si>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</si>
  <si>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</si>
  <si>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</si>
  <si>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</si>
  <si>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</si>
  <si>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</si>
  <si>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</si>
  <si>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</si>
  <si>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</si>
  <si>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</si>
  <si>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</si>
  <si>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</si>
  <si>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отчет на 01.04.2022 год.</t>
  </si>
  <si>
    <t>000 2 08 0500 01 00000  150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</si>
</sst>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4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56606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54256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54256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2350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2350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56606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4" sqref="H7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16851.48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16851.48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16851.48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97089.48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18" sqref="H1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139400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139400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36660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36660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176060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70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41170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41170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41170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41170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G101" sqref="G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7" t="s">
        <v>196</v>
      </c>
      <c r="B2" s="287"/>
      <c r="C2" s="287"/>
      <c r="D2" s="287"/>
      <c r="E2" s="287"/>
      <c r="F2" s="287"/>
      <c r="G2" s="287"/>
    </row>
    <row r="3" spans="1:7" s="130" customFormat="1" ht="42" customHeight="1" x14ac:dyDescent="0.2">
      <c r="A3" s="292" t="s">
        <v>197</v>
      </c>
      <c r="B3" s="290" t="s">
        <v>198</v>
      </c>
      <c r="C3" s="288" t="s">
        <v>199</v>
      </c>
      <c r="D3" s="288" t="s">
        <v>200</v>
      </c>
      <c r="E3" s="127"/>
      <c r="F3" s="128"/>
      <c r="G3" s="129"/>
    </row>
    <row r="4" spans="1:7" s="130" customFormat="1" ht="42" customHeight="1" x14ac:dyDescent="0.2">
      <c r="A4" s="293"/>
      <c r="B4" s="291"/>
      <c r="C4" s="289"/>
      <c r="D4" s="289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-136362.60999999999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-136362.60999999999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-4589000</v>
      </c>
      <c r="E9" s="269">
        <v>-788835.14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4589000</v>
      </c>
      <c r="E10" s="269">
        <v>652472.53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357620.63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5" t="s">
        <v>301</v>
      </c>
      <c r="C21" s="285"/>
    </row>
    <row r="22" spans="1:17" x14ac:dyDescent="0.2">
      <c r="A22" s="153" t="s">
        <v>228</v>
      </c>
      <c r="B22" s="286" t="s">
        <v>229</v>
      </c>
      <c r="C22" s="286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5" t="s">
        <v>302</v>
      </c>
      <c r="C24" s="285"/>
    </row>
    <row r="25" spans="1:17" x14ac:dyDescent="0.2">
      <c r="A25" s="153" t="s">
        <v>231</v>
      </c>
      <c r="B25" s="286" t="s">
        <v>229</v>
      </c>
      <c r="C25" s="286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1" zoomScaleSheetLayoutView="100" workbookViewId="0">
      <selection activeCell="D46" sqref="D46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5" t="s">
        <v>235</v>
      </c>
      <c r="B1" s="295"/>
      <c r="C1" s="295"/>
      <c r="D1" s="295"/>
    </row>
    <row r="2" spans="1:4" x14ac:dyDescent="0.2">
      <c r="A2" s="296" t="s">
        <v>236</v>
      </c>
      <c r="B2" s="296"/>
      <c r="C2" s="296"/>
      <c r="D2" s="29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4"/>
      <c r="C4" s="294"/>
      <c r="D4" s="294"/>
    </row>
    <row r="5" spans="1:4" ht="14.25" customHeight="1" x14ac:dyDescent="0.25">
      <c r="A5" s="155" t="s">
        <v>287</v>
      </c>
      <c r="B5" s="298" t="s">
        <v>318</v>
      </c>
      <c r="C5" s="299"/>
      <c r="D5" s="299"/>
    </row>
    <row r="6" spans="1:4" x14ac:dyDescent="0.2">
      <c r="A6" s="156" t="s">
        <v>299</v>
      </c>
      <c r="B6" s="296"/>
      <c r="C6" s="296"/>
      <c r="D6" s="29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7" t="s">
        <v>238</v>
      </c>
      <c r="B8" s="297"/>
      <c r="C8" s="297"/>
      <c r="D8" s="297"/>
    </row>
    <row r="9" spans="1:4" x14ac:dyDescent="0.2">
      <c r="A9" s="296"/>
      <c r="B9" s="296"/>
      <c r="C9" s="296"/>
      <c r="D9" s="296"/>
    </row>
    <row r="10" spans="1:4" ht="18" customHeight="1" x14ac:dyDescent="0.25">
      <c r="A10" s="294" t="s">
        <v>239</v>
      </c>
      <c r="B10" s="294"/>
      <c r="C10" s="294"/>
      <c r="D10" s="29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101000.1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26413.3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39362.639999999999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30574.16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4650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3949000</v>
      </c>
      <c r="D34" s="166">
        <f>D35+D40+D41+D43</f>
        <v>687835.04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499048</v>
      </c>
    </row>
    <row r="36" spans="1:4" ht="15" x14ac:dyDescent="0.25">
      <c r="A36" s="179" t="s">
        <v>276</v>
      </c>
      <c r="B36" s="173"/>
      <c r="C36" s="169">
        <v>2959700</v>
      </c>
      <c r="D36" s="170">
        <v>463048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36000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35000</v>
      </c>
      <c r="D40" s="170">
        <v>8210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176060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319</v>
      </c>
      <c r="C43" s="169"/>
      <c r="D43" s="170">
        <v>4517.04</v>
      </c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4589000</v>
      </c>
      <c r="D45" s="166">
        <f>D14+D34</f>
        <v>788835.14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G133" sqref="G133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139400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139400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16851.48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16851.48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16851.48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36660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36660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1220000</v>
      </c>
      <c r="H20" s="228">
        <f>SUM(H21)</f>
        <v>192797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1220000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192797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370000</v>
      </c>
      <c r="H32" s="228">
        <f>SUM(H33)</f>
        <v>55214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55214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8838.0499999999993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3138.05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538.04999999999995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2600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3000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3000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2700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2700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1700000</v>
      </c>
      <c r="H55" s="228">
        <f>SUM(H56,H58,H65,H68,H74,H86,H93)</f>
        <v>202712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873000</v>
      </c>
      <c r="H74" s="251">
        <f>SUM(H75:H85)</f>
        <v>175664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844000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175664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425000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85000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364000</v>
      </c>
      <c r="H93" s="223">
        <f>SUM(H94:H101)</f>
        <v>27048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16238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5730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165000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5080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64000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64000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12000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12000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4589000</v>
      </c>
      <c r="H134" s="267">
        <f>SUM(H132,H131,H125,H123,H121,H118,H116,H113,H108,H106,H104,H102,H55,H50,H34,H32,H30,H22,H20,H18,H10,H7)</f>
        <v>652472.53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123965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123965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35022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35022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264">
        <f>H35+H40+H43</f>
        <v>8838.0499999999993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3138.05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538.04999999999995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2600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3000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3000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2700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2700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24698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23000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85000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24698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16238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5730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>
        <v>2730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192523.05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6" sqref="H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62532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62532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18282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18282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80814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3" sqref="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6300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6300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9000</v>
      </c>
      <c r="H32" s="8">
        <f>SUM(H33)</f>
        <v>1910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9000</v>
      </c>
      <c r="H33" s="202">
        <v>1910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35000</v>
      </c>
      <c r="H134" s="9">
        <f>SUM(H132,H131,H125,H123,H121,H118,H116,H113,H108,H106,H104,H102,H55,H50,H34,H32,H30,H22,H20,H18,H10,H7)</f>
        <v>8210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2022-04-04T08:41:00Z</dcterms:modified>
</cp:coreProperties>
</file>