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30" windowWidth="15195" windowHeight="11640" tabRatio="815" activeTab="4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2">Доходы!$A$1:$D$45</definedName>
  </definedNames>
  <calcPr calcId="124519"/>
</workbook>
</file>

<file path=xl/calcChain.xml><?xml version="1.0" encoding="utf-8"?>
<calcChain xmlns="http://schemas.openxmlformats.org/spreadsheetml/2006/main">
  <c r="C35" i="4"/>
  <c r="I133" i="2"/>
  <c r="H133"/>
  <c r="G133"/>
  <c r="I131"/>
  <c r="H131"/>
  <c r="G131"/>
  <c r="G127"/>
  <c r="H127"/>
  <c r="I127"/>
  <c r="G128"/>
  <c r="H128"/>
  <c r="I128"/>
  <c r="G129"/>
  <c r="H129"/>
  <c r="I129"/>
  <c r="G130"/>
  <c r="H130"/>
  <c r="I130"/>
  <c r="I126"/>
  <c r="H126"/>
  <c r="G126"/>
  <c r="I124"/>
  <c r="H124"/>
  <c r="G124"/>
  <c r="G123" s="1"/>
  <c r="I122"/>
  <c r="H122"/>
  <c r="H121" s="1"/>
  <c r="G122"/>
  <c r="G120"/>
  <c r="H120"/>
  <c r="I120"/>
  <c r="I119"/>
  <c r="H119"/>
  <c r="G119"/>
  <c r="I117"/>
  <c r="H117"/>
  <c r="G117"/>
  <c r="I115"/>
  <c r="H115"/>
  <c r="G115"/>
  <c r="I112"/>
  <c r="H112"/>
  <c r="G112"/>
  <c r="I110"/>
  <c r="H110"/>
  <c r="G110"/>
  <c r="I107"/>
  <c r="H107"/>
  <c r="G107"/>
  <c r="I105"/>
  <c r="H105"/>
  <c r="G105"/>
  <c r="G104" s="1"/>
  <c r="I103"/>
  <c r="H103"/>
  <c r="G103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I94"/>
  <c r="H94"/>
  <c r="G94"/>
  <c r="G88"/>
  <c r="H88"/>
  <c r="I88"/>
  <c r="G89"/>
  <c r="H89"/>
  <c r="I89"/>
  <c r="G90"/>
  <c r="H90"/>
  <c r="I90"/>
  <c r="G91"/>
  <c r="H91"/>
  <c r="H86" s="1"/>
  <c r="I91"/>
  <c r="G92"/>
  <c r="H92"/>
  <c r="I92"/>
  <c r="I87"/>
  <c r="H87"/>
  <c r="G87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I75"/>
  <c r="H75"/>
  <c r="G75"/>
  <c r="G70"/>
  <c r="I70"/>
  <c r="G71"/>
  <c r="H71"/>
  <c r="I71"/>
  <c r="G72"/>
  <c r="G68" s="1"/>
  <c r="H72"/>
  <c r="I72"/>
  <c r="G73"/>
  <c r="H73"/>
  <c r="I73"/>
  <c r="I69"/>
  <c r="H69"/>
  <c r="G69"/>
  <c r="G67"/>
  <c r="H67"/>
  <c r="I67"/>
  <c r="I66"/>
  <c r="H66"/>
  <c r="G66"/>
  <c r="G60"/>
  <c r="H60"/>
  <c r="I60"/>
  <c r="G61"/>
  <c r="H61"/>
  <c r="I61"/>
  <c r="G62"/>
  <c r="H62"/>
  <c r="I62"/>
  <c r="G63"/>
  <c r="H63"/>
  <c r="I63"/>
  <c r="G64"/>
  <c r="H64"/>
  <c r="I64"/>
  <c r="I59"/>
  <c r="H59"/>
  <c r="G59"/>
  <c r="I57"/>
  <c r="H57"/>
  <c r="G57"/>
  <c r="I54"/>
  <c r="H54"/>
  <c r="G54"/>
  <c r="I52"/>
  <c r="H52"/>
  <c r="G52"/>
  <c r="I49"/>
  <c r="H49"/>
  <c r="G49"/>
  <c r="I47"/>
  <c r="H47"/>
  <c r="G47"/>
  <c r="G45"/>
  <c r="G43" s="1"/>
  <c r="H45"/>
  <c r="I45"/>
  <c r="I44"/>
  <c r="H44"/>
  <c r="G44"/>
  <c r="G42"/>
  <c r="H42"/>
  <c r="H40" s="1"/>
  <c r="I42"/>
  <c r="I41"/>
  <c r="H41"/>
  <c r="G41"/>
  <c r="I39"/>
  <c r="H39"/>
  <c r="G39"/>
  <c r="I37"/>
  <c r="H37"/>
  <c r="G37"/>
  <c r="G35" s="1"/>
  <c r="I36"/>
  <c r="H36"/>
  <c r="G36"/>
  <c r="I33"/>
  <c r="H33"/>
  <c r="H32" s="1"/>
  <c r="G33"/>
  <c r="G32" s="1"/>
  <c r="I31"/>
  <c r="H31"/>
  <c r="G31"/>
  <c r="I29"/>
  <c r="H29"/>
  <c r="G29"/>
  <c r="I27"/>
  <c r="H27"/>
  <c r="G27"/>
  <c r="G25"/>
  <c r="H25"/>
  <c r="I25"/>
  <c r="I24"/>
  <c r="H24"/>
  <c r="G24"/>
  <c r="I21"/>
  <c r="H21"/>
  <c r="H20" s="1"/>
  <c r="G21"/>
  <c r="G20" s="1"/>
  <c r="I19"/>
  <c r="H19"/>
  <c r="H18" s="1"/>
  <c r="G19"/>
  <c r="I17"/>
  <c r="H17"/>
  <c r="G17"/>
  <c r="I15"/>
  <c r="H15"/>
  <c r="G15"/>
  <c r="I13"/>
  <c r="H13"/>
  <c r="G13"/>
  <c r="I12"/>
  <c r="H12"/>
  <c r="G12"/>
  <c r="G9"/>
  <c r="H9"/>
  <c r="I9"/>
  <c r="H8"/>
  <c r="H7" s="1"/>
  <c r="I8"/>
  <c r="G8"/>
  <c r="G132"/>
  <c r="G125"/>
  <c r="I123"/>
  <c r="I121"/>
  <c r="G118"/>
  <c r="I118"/>
  <c r="H118"/>
  <c r="G116"/>
  <c r="H114"/>
  <c r="G114"/>
  <c r="G113" s="1"/>
  <c r="G111"/>
  <c r="I109"/>
  <c r="G109"/>
  <c r="G108" s="1"/>
  <c r="I106"/>
  <c r="I102"/>
  <c r="H102"/>
  <c r="G102"/>
  <c r="I86"/>
  <c r="I68"/>
  <c r="I65"/>
  <c r="H65"/>
  <c r="G58"/>
  <c r="I58"/>
  <c r="I56"/>
  <c r="G56"/>
  <c r="I53"/>
  <c r="G53"/>
  <c r="I51"/>
  <c r="I50"/>
  <c r="I48"/>
  <c r="H46"/>
  <c r="G40"/>
  <c r="I40"/>
  <c r="I38"/>
  <c r="H38"/>
  <c r="G38"/>
  <c r="I35"/>
  <c r="I30"/>
  <c r="H30"/>
  <c r="G30"/>
  <c r="I26"/>
  <c r="I23"/>
  <c r="I22" s="1"/>
  <c r="I28"/>
  <c r="G26"/>
  <c r="H23"/>
  <c r="I20"/>
  <c r="I18"/>
  <c r="G18"/>
  <c r="H16"/>
  <c r="G16"/>
  <c r="I14"/>
  <c r="H14"/>
  <c r="G14"/>
  <c r="I11"/>
  <c r="I10" s="1"/>
  <c r="I16"/>
  <c r="H11"/>
  <c r="I7"/>
  <c r="G7"/>
  <c r="F11" i="3"/>
  <c r="G11"/>
  <c r="F8"/>
  <c r="F18"/>
  <c r="F6"/>
  <c r="G8"/>
  <c r="G18"/>
  <c r="G6"/>
  <c r="G36" i="1"/>
  <c r="H7" i="5"/>
  <c r="I7"/>
  <c r="H7" i="6"/>
  <c r="I7"/>
  <c r="H7" i="7"/>
  <c r="I7"/>
  <c r="H7" i="8"/>
  <c r="I7"/>
  <c r="H7" i="9"/>
  <c r="I7"/>
  <c r="H7" i="10"/>
  <c r="I7"/>
  <c r="H7" i="11"/>
  <c r="I7"/>
  <c r="H7" i="12"/>
  <c r="I7"/>
  <c r="H7" i="13"/>
  <c r="I7"/>
  <c r="H7" i="14"/>
  <c r="I7"/>
  <c r="H7" i="15"/>
  <c r="I7"/>
  <c r="H7" i="16"/>
  <c r="I7"/>
  <c r="H7" i="17"/>
  <c r="I7"/>
  <c r="H7" i="18"/>
  <c r="I7"/>
  <c r="H7" i="19"/>
  <c r="I7"/>
  <c r="H7" i="20"/>
  <c r="I7"/>
  <c r="H7" i="21"/>
  <c r="I7"/>
  <c r="H7" i="22"/>
  <c r="I7"/>
  <c r="H7" i="23"/>
  <c r="I7"/>
  <c r="H7" i="24"/>
  <c r="I7"/>
  <c r="H7" i="25"/>
  <c r="I7"/>
  <c r="H7" i="26"/>
  <c r="I7"/>
  <c r="H7" i="27"/>
  <c r="I7"/>
  <c r="H7" i="28"/>
  <c r="I7"/>
  <c r="H7" i="29"/>
  <c r="I7"/>
  <c r="H7" i="30"/>
  <c r="I7"/>
  <c r="H7" i="31"/>
  <c r="I7"/>
  <c r="H7" i="32"/>
  <c r="I7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/>
  <c r="H11" i="6"/>
  <c r="I11"/>
  <c r="H11" i="7"/>
  <c r="I11"/>
  <c r="H11" i="8"/>
  <c r="I11"/>
  <c r="H11" i="9"/>
  <c r="I11"/>
  <c r="H11" i="10"/>
  <c r="I11"/>
  <c r="H11" i="11"/>
  <c r="I11"/>
  <c r="H11" i="12"/>
  <c r="H10" s="1"/>
  <c r="I11"/>
  <c r="H11" i="13"/>
  <c r="I11"/>
  <c r="H11" i="14"/>
  <c r="I11"/>
  <c r="H11" i="15"/>
  <c r="I11"/>
  <c r="H11" i="16"/>
  <c r="I11"/>
  <c r="H11" i="17"/>
  <c r="I11"/>
  <c r="H11" i="18"/>
  <c r="I11"/>
  <c r="H11" i="19"/>
  <c r="I11"/>
  <c r="H11" i="20"/>
  <c r="H10" s="1"/>
  <c r="I11"/>
  <c r="H11" i="21"/>
  <c r="I11"/>
  <c r="H11" i="22"/>
  <c r="I11"/>
  <c r="H11" i="23"/>
  <c r="I11"/>
  <c r="I10" s="1"/>
  <c r="H11" i="24"/>
  <c r="I11"/>
  <c r="H11" i="25"/>
  <c r="H10" s="1"/>
  <c r="I11"/>
  <c r="H11" i="26"/>
  <c r="H10" s="1"/>
  <c r="I11"/>
  <c r="I10" s="1"/>
  <c r="H11" i="27"/>
  <c r="I11"/>
  <c r="I10" s="1"/>
  <c r="H11" i="28"/>
  <c r="H10" s="1"/>
  <c r="I11"/>
  <c r="H11" i="29"/>
  <c r="I11"/>
  <c r="H11" i="30"/>
  <c r="I11"/>
  <c r="H11" i="31"/>
  <c r="H10" s="1"/>
  <c r="I11"/>
  <c r="H11" i="32"/>
  <c r="I11"/>
  <c r="I10" s="1"/>
  <c r="G11" i="5"/>
  <c r="G11" i="6"/>
  <c r="G11" i="7"/>
  <c r="G10" s="1"/>
  <c r="G11" i="8"/>
  <c r="G11" i="9"/>
  <c r="G11" i="10"/>
  <c r="G11" i="11"/>
  <c r="G10" s="1"/>
  <c r="G11" i="12"/>
  <c r="G11" i="13"/>
  <c r="G11" i="14"/>
  <c r="G10" s="1"/>
  <c r="G11" i="15"/>
  <c r="G10" s="1"/>
  <c r="G11" i="16"/>
  <c r="G11" i="17"/>
  <c r="G10" s="1"/>
  <c r="G11" i="18"/>
  <c r="G11" i="19"/>
  <c r="G11" i="20"/>
  <c r="G11" i="21"/>
  <c r="G10" s="1"/>
  <c r="G11" i="22"/>
  <c r="G10" s="1"/>
  <c r="G11" i="23"/>
  <c r="G11" i="24"/>
  <c r="G11" i="25"/>
  <c r="G11" i="26"/>
  <c r="G11" i="27"/>
  <c r="G11" i="28"/>
  <c r="G11" i="29"/>
  <c r="G11" i="30"/>
  <c r="G10" s="1"/>
  <c r="G11" i="31"/>
  <c r="G11" i="32"/>
  <c r="G11" i="2"/>
  <c r="I14" i="5"/>
  <c r="H14"/>
  <c r="H10" s="1"/>
  <c r="G14"/>
  <c r="G10" s="1"/>
  <c r="I14" i="6"/>
  <c r="H14"/>
  <c r="G14"/>
  <c r="G10" s="1"/>
  <c r="I14" i="7"/>
  <c r="H14"/>
  <c r="G14"/>
  <c r="I14" i="8"/>
  <c r="I10" s="1"/>
  <c r="H14"/>
  <c r="G14"/>
  <c r="I14" i="9"/>
  <c r="I10" s="1"/>
  <c r="H14"/>
  <c r="H10" s="1"/>
  <c r="G14"/>
  <c r="G10"/>
  <c r="I14" i="10"/>
  <c r="H14"/>
  <c r="G14"/>
  <c r="I14" i="11"/>
  <c r="I10" s="1"/>
  <c r="H14"/>
  <c r="H10" s="1"/>
  <c r="G14"/>
  <c r="I14" i="12"/>
  <c r="I10" s="1"/>
  <c r="H14"/>
  <c r="G14"/>
  <c r="I14" i="13"/>
  <c r="I10"/>
  <c r="H14"/>
  <c r="H10" s="1"/>
  <c r="G14"/>
  <c r="I14" i="14"/>
  <c r="H14"/>
  <c r="G14"/>
  <c r="I14" i="15"/>
  <c r="H14"/>
  <c r="G14"/>
  <c r="I14" i="16"/>
  <c r="H14"/>
  <c r="G14"/>
  <c r="I14" i="17"/>
  <c r="H14"/>
  <c r="G14"/>
  <c r="I14" i="18"/>
  <c r="I10" s="1"/>
  <c r="H14"/>
  <c r="G14"/>
  <c r="I14" i="19"/>
  <c r="H14"/>
  <c r="H10" s="1"/>
  <c r="G14"/>
  <c r="I14" i="20"/>
  <c r="I10" s="1"/>
  <c r="H14"/>
  <c r="G14"/>
  <c r="I14" i="21"/>
  <c r="H14"/>
  <c r="G14"/>
  <c r="I14" i="22"/>
  <c r="I10" s="1"/>
  <c r="H14"/>
  <c r="G14"/>
  <c r="I14" i="23"/>
  <c r="H14"/>
  <c r="H10"/>
  <c r="G14"/>
  <c r="I14" i="24"/>
  <c r="H14"/>
  <c r="H10"/>
  <c r="G14"/>
  <c r="I14" i="25"/>
  <c r="H14"/>
  <c r="G14"/>
  <c r="I14" i="26"/>
  <c r="H14"/>
  <c r="G14"/>
  <c r="I14" i="27"/>
  <c r="H14"/>
  <c r="H10"/>
  <c r="G14"/>
  <c r="I14" i="28"/>
  <c r="H14"/>
  <c r="G14"/>
  <c r="I14" i="29"/>
  <c r="H14"/>
  <c r="G14"/>
  <c r="G10"/>
  <c r="I14" i="30"/>
  <c r="I10" s="1"/>
  <c r="H14"/>
  <c r="G14"/>
  <c r="I14" i="31"/>
  <c r="H14"/>
  <c r="G14"/>
  <c r="G10"/>
  <c r="I14" i="32"/>
  <c r="H14"/>
  <c r="H10" s="1"/>
  <c r="G14"/>
  <c r="G10" s="1"/>
  <c r="I16" i="5"/>
  <c r="H16"/>
  <c r="G16"/>
  <c r="I16" i="6"/>
  <c r="I10" s="1"/>
  <c r="I134" s="1"/>
  <c r="H16"/>
  <c r="G16"/>
  <c r="I16" i="7"/>
  <c r="H16"/>
  <c r="G16"/>
  <c r="I16" i="8"/>
  <c r="H16"/>
  <c r="G16"/>
  <c r="I16" i="9"/>
  <c r="H16"/>
  <c r="G16"/>
  <c r="I16" i="10"/>
  <c r="H16"/>
  <c r="G16"/>
  <c r="I16" i="11"/>
  <c r="H16"/>
  <c r="G16"/>
  <c r="I16" i="12"/>
  <c r="H16"/>
  <c r="G16"/>
  <c r="I16" i="13"/>
  <c r="H16"/>
  <c r="G16"/>
  <c r="I16" i="14"/>
  <c r="H16"/>
  <c r="G16"/>
  <c r="I16" i="15"/>
  <c r="H16"/>
  <c r="H10" s="1"/>
  <c r="G16"/>
  <c r="I16" i="16"/>
  <c r="I10" s="1"/>
  <c r="H16"/>
  <c r="G16"/>
  <c r="I16" i="17"/>
  <c r="H16"/>
  <c r="H10" s="1"/>
  <c r="G16"/>
  <c r="I16" i="18"/>
  <c r="H16"/>
  <c r="G16"/>
  <c r="I16" i="19"/>
  <c r="H16"/>
  <c r="G16"/>
  <c r="G10"/>
  <c r="I16" i="20"/>
  <c r="H16"/>
  <c r="G16"/>
  <c r="I16" i="21"/>
  <c r="H16"/>
  <c r="H10" s="1"/>
  <c r="G16"/>
  <c r="I16" i="22"/>
  <c r="H16"/>
  <c r="H10" s="1"/>
  <c r="G16"/>
  <c r="I16" i="23"/>
  <c r="H16"/>
  <c r="G16"/>
  <c r="G10" s="1"/>
  <c r="I16" i="24"/>
  <c r="H16"/>
  <c r="G16"/>
  <c r="G10" s="1"/>
  <c r="I16" i="25"/>
  <c r="I10" s="1"/>
  <c r="H16"/>
  <c r="G16"/>
  <c r="I16" i="26"/>
  <c r="H16"/>
  <c r="G16"/>
  <c r="G10" s="1"/>
  <c r="I16" i="27"/>
  <c r="H16"/>
  <c r="G16"/>
  <c r="I16" i="28"/>
  <c r="H16"/>
  <c r="G16"/>
  <c r="I16" i="29"/>
  <c r="H16"/>
  <c r="G16"/>
  <c r="I16" i="30"/>
  <c r="H16"/>
  <c r="G16"/>
  <c r="I16" i="31"/>
  <c r="H16"/>
  <c r="G16"/>
  <c r="I16" i="32"/>
  <c r="H16"/>
  <c r="G16"/>
  <c r="H18" i="5"/>
  <c r="I18"/>
  <c r="H18" i="6"/>
  <c r="I18"/>
  <c r="H18" i="7"/>
  <c r="I18"/>
  <c r="H18" i="8"/>
  <c r="I18"/>
  <c r="H18" i="9"/>
  <c r="I18"/>
  <c r="H18" i="10"/>
  <c r="I18"/>
  <c r="H18" i="11"/>
  <c r="I18"/>
  <c r="H18" i="12"/>
  <c r="I18"/>
  <c r="H18" i="13"/>
  <c r="I18"/>
  <c r="H18" i="14"/>
  <c r="I18"/>
  <c r="H18" i="15"/>
  <c r="I18"/>
  <c r="H18" i="16"/>
  <c r="I18"/>
  <c r="H18" i="17"/>
  <c r="I18"/>
  <c r="H18" i="18"/>
  <c r="I18"/>
  <c r="H18" i="19"/>
  <c r="I18"/>
  <c r="H18" i="20"/>
  <c r="I18"/>
  <c r="H18" i="21"/>
  <c r="I18"/>
  <c r="H18" i="22"/>
  <c r="I18"/>
  <c r="H18" i="23"/>
  <c r="I18"/>
  <c r="H18" i="24"/>
  <c r="I18"/>
  <c r="H18" i="25"/>
  <c r="I18"/>
  <c r="H18" i="26"/>
  <c r="I18"/>
  <c r="H18" i="27"/>
  <c r="I18"/>
  <c r="H18" i="28"/>
  <c r="I18"/>
  <c r="H18" i="29"/>
  <c r="I18"/>
  <c r="H18" i="30"/>
  <c r="I18"/>
  <c r="H18" i="31"/>
  <c r="I18"/>
  <c r="H18" i="32"/>
  <c r="I18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/>
  <c r="H20" i="6"/>
  <c r="I20"/>
  <c r="H20" i="7"/>
  <c r="I20"/>
  <c r="H20" i="8"/>
  <c r="I20"/>
  <c r="H20" i="9"/>
  <c r="I20"/>
  <c r="H20" i="10"/>
  <c r="I20"/>
  <c r="H20" i="11"/>
  <c r="I20"/>
  <c r="H20" i="12"/>
  <c r="I20"/>
  <c r="H20" i="13"/>
  <c r="I20"/>
  <c r="H20" i="14"/>
  <c r="I20"/>
  <c r="H20" i="15"/>
  <c r="I20"/>
  <c r="H20" i="16"/>
  <c r="I20"/>
  <c r="H20" i="17"/>
  <c r="I20"/>
  <c r="H20" i="18"/>
  <c r="I20"/>
  <c r="H20" i="19"/>
  <c r="I20"/>
  <c r="H20" i="20"/>
  <c r="I20"/>
  <c r="H20" i="21"/>
  <c r="I20"/>
  <c r="H20" i="22"/>
  <c r="I20"/>
  <c r="H20" i="23"/>
  <c r="I20"/>
  <c r="H20" i="24"/>
  <c r="I20"/>
  <c r="H20" i="25"/>
  <c r="I20"/>
  <c r="H20" i="26"/>
  <c r="I20"/>
  <c r="H20" i="27"/>
  <c r="I20"/>
  <c r="H20" i="28"/>
  <c r="I20"/>
  <c r="H20" i="29"/>
  <c r="I20"/>
  <c r="H20" i="30"/>
  <c r="I20"/>
  <c r="H20" i="31"/>
  <c r="I20"/>
  <c r="H20" i="32"/>
  <c r="I20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/>
  <c r="G23"/>
  <c r="I23" i="6"/>
  <c r="H23"/>
  <c r="H22" s="1"/>
  <c r="G23"/>
  <c r="I23" i="7"/>
  <c r="H23"/>
  <c r="H22" s="1"/>
  <c r="G23"/>
  <c r="I23" i="8"/>
  <c r="H23"/>
  <c r="G23"/>
  <c r="I23" i="9"/>
  <c r="I22" s="1"/>
  <c r="H23"/>
  <c r="G23"/>
  <c r="I23" i="10"/>
  <c r="H23"/>
  <c r="G23"/>
  <c r="G22" s="1"/>
  <c r="I23" i="11"/>
  <c r="H23"/>
  <c r="H22" s="1"/>
  <c r="G23"/>
  <c r="I23" i="12"/>
  <c r="H23"/>
  <c r="G23"/>
  <c r="G22" s="1"/>
  <c r="I23" i="13"/>
  <c r="H23"/>
  <c r="H22" s="1"/>
  <c r="G23"/>
  <c r="I23" i="14"/>
  <c r="H23"/>
  <c r="G23"/>
  <c r="I23" i="15"/>
  <c r="H23"/>
  <c r="H22" s="1"/>
  <c r="G23"/>
  <c r="I23" i="16"/>
  <c r="H23"/>
  <c r="G23"/>
  <c r="I23" i="17"/>
  <c r="I22" s="1"/>
  <c r="H23"/>
  <c r="H22" s="1"/>
  <c r="G23"/>
  <c r="I23" i="18"/>
  <c r="H23"/>
  <c r="G23"/>
  <c r="I23" i="19"/>
  <c r="I22" s="1"/>
  <c r="H23"/>
  <c r="G23"/>
  <c r="I23" i="20"/>
  <c r="H23"/>
  <c r="G23"/>
  <c r="I23" i="21"/>
  <c r="H23"/>
  <c r="G23"/>
  <c r="G22" s="1"/>
  <c r="I23" i="22"/>
  <c r="I22" s="1"/>
  <c r="H23"/>
  <c r="G23"/>
  <c r="G22" s="1"/>
  <c r="I23" i="23"/>
  <c r="H23"/>
  <c r="G23"/>
  <c r="I23" i="24"/>
  <c r="H23"/>
  <c r="H22" s="1"/>
  <c r="G23"/>
  <c r="I23" i="25"/>
  <c r="H23"/>
  <c r="G23"/>
  <c r="G22" s="1"/>
  <c r="I23" i="26"/>
  <c r="H23"/>
  <c r="G23"/>
  <c r="G22" s="1"/>
  <c r="I23" i="27"/>
  <c r="H23"/>
  <c r="H22" s="1"/>
  <c r="G23"/>
  <c r="G22" s="1"/>
  <c r="I23" i="28"/>
  <c r="H23"/>
  <c r="G23"/>
  <c r="I23" i="29"/>
  <c r="H23"/>
  <c r="G23"/>
  <c r="I23" i="30"/>
  <c r="H23"/>
  <c r="H22" s="1"/>
  <c r="G23"/>
  <c r="G22" s="1"/>
  <c r="I23" i="31"/>
  <c r="H23"/>
  <c r="G23"/>
  <c r="G22" s="1"/>
  <c r="I23" i="32"/>
  <c r="I22" s="1"/>
  <c r="H23"/>
  <c r="H22" s="1"/>
  <c r="G23"/>
  <c r="G22" s="1"/>
  <c r="G23" i="2"/>
  <c r="G22" s="1"/>
  <c r="G28"/>
  <c r="I26" i="5"/>
  <c r="I22" s="1"/>
  <c r="H26"/>
  <c r="H22" s="1"/>
  <c r="G26"/>
  <c r="I26" i="6"/>
  <c r="H26"/>
  <c r="G26"/>
  <c r="I26" i="7"/>
  <c r="H26"/>
  <c r="G26"/>
  <c r="I26" i="8"/>
  <c r="H26"/>
  <c r="G26"/>
  <c r="I26" i="9"/>
  <c r="H26"/>
  <c r="H22" s="1"/>
  <c r="G26"/>
  <c r="I26" i="10"/>
  <c r="H26"/>
  <c r="G26"/>
  <c r="I26" i="11"/>
  <c r="H26"/>
  <c r="G26"/>
  <c r="I26" i="12"/>
  <c r="H26"/>
  <c r="G26"/>
  <c r="I26" i="13"/>
  <c r="H26"/>
  <c r="G26"/>
  <c r="G22"/>
  <c r="I26" i="14"/>
  <c r="H26"/>
  <c r="H22" s="1"/>
  <c r="G26"/>
  <c r="I26" i="15"/>
  <c r="H26"/>
  <c r="G26"/>
  <c r="I26" i="16"/>
  <c r="I22"/>
  <c r="H26"/>
  <c r="G26"/>
  <c r="I26" i="17"/>
  <c r="H26"/>
  <c r="G26"/>
  <c r="I26" i="18"/>
  <c r="I22" s="1"/>
  <c r="H26"/>
  <c r="H22" s="1"/>
  <c r="G26"/>
  <c r="I26" i="19"/>
  <c r="H26"/>
  <c r="G26"/>
  <c r="I26" i="20"/>
  <c r="H26"/>
  <c r="G26"/>
  <c r="I26" i="21"/>
  <c r="H26"/>
  <c r="G26"/>
  <c r="I26" i="22"/>
  <c r="H26"/>
  <c r="H22" s="1"/>
  <c r="G26"/>
  <c r="I26" i="23"/>
  <c r="I22"/>
  <c r="H26"/>
  <c r="G26"/>
  <c r="I26" i="24"/>
  <c r="I22" s="1"/>
  <c r="H26"/>
  <c r="G26"/>
  <c r="I26" i="25"/>
  <c r="H26"/>
  <c r="G26"/>
  <c r="I26" i="26"/>
  <c r="H26"/>
  <c r="G26"/>
  <c r="I26" i="27"/>
  <c r="H26"/>
  <c r="G26"/>
  <c r="I26" i="28"/>
  <c r="I22" s="1"/>
  <c r="H26"/>
  <c r="H22" s="1"/>
  <c r="G26"/>
  <c r="I26" i="29"/>
  <c r="H26"/>
  <c r="H22" s="1"/>
  <c r="G26"/>
  <c r="G22" s="1"/>
  <c r="I26" i="30"/>
  <c r="H26"/>
  <c r="G26"/>
  <c r="I26" i="31"/>
  <c r="H26"/>
  <c r="G26"/>
  <c r="I26" i="32"/>
  <c r="H26"/>
  <c r="G26"/>
  <c r="H26" i="2"/>
  <c r="I28" i="5"/>
  <c r="H28"/>
  <c r="G28"/>
  <c r="I28" i="6"/>
  <c r="H28"/>
  <c r="G28"/>
  <c r="G22" s="1"/>
  <c r="I28" i="7"/>
  <c r="H28"/>
  <c r="G28"/>
  <c r="G22"/>
  <c r="I28" i="8"/>
  <c r="H28"/>
  <c r="H22" s="1"/>
  <c r="G28"/>
  <c r="G22" s="1"/>
  <c r="I28" i="9"/>
  <c r="H28"/>
  <c r="G28"/>
  <c r="I28" i="10"/>
  <c r="I22"/>
  <c r="H28"/>
  <c r="G28"/>
  <c r="I28" i="11"/>
  <c r="H28"/>
  <c r="G28"/>
  <c r="G22"/>
  <c r="I28" i="12"/>
  <c r="I22" s="1"/>
  <c r="H28"/>
  <c r="G28"/>
  <c r="I28" i="13"/>
  <c r="I22" s="1"/>
  <c r="H28"/>
  <c r="G28"/>
  <c r="I28" i="14"/>
  <c r="H28"/>
  <c r="G28"/>
  <c r="G22" s="1"/>
  <c r="I28" i="15"/>
  <c r="H28"/>
  <c r="G28"/>
  <c r="G22"/>
  <c r="I28" i="16"/>
  <c r="H28"/>
  <c r="H22" s="1"/>
  <c r="G28"/>
  <c r="I28" i="17"/>
  <c r="H28"/>
  <c r="G28"/>
  <c r="G22"/>
  <c r="I28" i="18"/>
  <c r="H28"/>
  <c r="G28"/>
  <c r="I28" i="19"/>
  <c r="H28"/>
  <c r="H22" s="1"/>
  <c r="G28"/>
  <c r="G22" s="1"/>
  <c r="I28" i="20"/>
  <c r="H28"/>
  <c r="G28"/>
  <c r="G22" s="1"/>
  <c r="I28" i="21"/>
  <c r="I22" s="1"/>
  <c r="H28"/>
  <c r="G28"/>
  <c r="I28" i="22"/>
  <c r="H28"/>
  <c r="G28"/>
  <c r="I28" i="23"/>
  <c r="H28"/>
  <c r="H22" s="1"/>
  <c r="G28"/>
  <c r="I28" i="24"/>
  <c r="H28"/>
  <c r="G28"/>
  <c r="I28" i="25"/>
  <c r="H28"/>
  <c r="H22" s="1"/>
  <c r="G28"/>
  <c r="I28" i="26"/>
  <c r="H28"/>
  <c r="G28"/>
  <c r="I28" i="27"/>
  <c r="H28"/>
  <c r="G28"/>
  <c r="I28" i="28"/>
  <c r="H28"/>
  <c r="G28"/>
  <c r="G22" s="1"/>
  <c r="I28" i="29"/>
  <c r="H28"/>
  <c r="G28"/>
  <c r="I28" i="30"/>
  <c r="H28"/>
  <c r="G28"/>
  <c r="I28" i="31"/>
  <c r="H28"/>
  <c r="G28"/>
  <c r="I28" i="32"/>
  <c r="H28"/>
  <c r="G28"/>
  <c r="H28" i="2"/>
  <c r="I30" i="5"/>
  <c r="H30"/>
  <c r="G30"/>
  <c r="I30" i="6"/>
  <c r="H30"/>
  <c r="G30"/>
  <c r="I30" i="7"/>
  <c r="H30"/>
  <c r="G30"/>
  <c r="I30" i="8"/>
  <c r="H30"/>
  <c r="G30"/>
  <c r="I30" i="9"/>
  <c r="H30"/>
  <c r="G30"/>
  <c r="I30" i="10"/>
  <c r="H30"/>
  <c r="G30"/>
  <c r="I30" i="11"/>
  <c r="H30"/>
  <c r="G30"/>
  <c r="I30" i="12"/>
  <c r="H30"/>
  <c r="G30"/>
  <c r="I30" i="13"/>
  <c r="H30"/>
  <c r="G30"/>
  <c r="I30" i="14"/>
  <c r="H30"/>
  <c r="G30"/>
  <c r="I30" i="15"/>
  <c r="H30"/>
  <c r="G30"/>
  <c r="I30" i="16"/>
  <c r="H30"/>
  <c r="G30"/>
  <c r="I30" i="17"/>
  <c r="H30"/>
  <c r="G30"/>
  <c r="I30" i="18"/>
  <c r="H30"/>
  <c r="G30"/>
  <c r="I30" i="19"/>
  <c r="H30"/>
  <c r="G30"/>
  <c r="I30" i="20"/>
  <c r="H30"/>
  <c r="G30"/>
  <c r="I30" i="21"/>
  <c r="H30"/>
  <c r="G30"/>
  <c r="I30" i="22"/>
  <c r="H30"/>
  <c r="G30"/>
  <c r="I30" i="23"/>
  <c r="H30"/>
  <c r="G30"/>
  <c r="I30" i="24"/>
  <c r="H30"/>
  <c r="G30"/>
  <c r="I30" i="25"/>
  <c r="H30"/>
  <c r="G30"/>
  <c r="I30" i="26"/>
  <c r="H30"/>
  <c r="G30"/>
  <c r="I30" i="27"/>
  <c r="H30"/>
  <c r="G30"/>
  <c r="I30" i="28"/>
  <c r="H30"/>
  <c r="G30"/>
  <c r="I30" i="29"/>
  <c r="H30"/>
  <c r="G30"/>
  <c r="I30" i="30"/>
  <c r="H30"/>
  <c r="G30"/>
  <c r="I30" i="31"/>
  <c r="H30"/>
  <c r="G30"/>
  <c r="I30" i="32"/>
  <c r="H30"/>
  <c r="G30"/>
  <c r="H32" i="5"/>
  <c r="I32"/>
  <c r="H32" i="6"/>
  <c r="I32"/>
  <c r="H32" i="7"/>
  <c r="I32"/>
  <c r="H32" i="8"/>
  <c r="I32"/>
  <c r="H32" i="9"/>
  <c r="I32"/>
  <c r="H32" i="10"/>
  <c r="I32"/>
  <c r="H32" i="11"/>
  <c r="I32"/>
  <c r="H32" i="12"/>
  <c r="I32"/>
  <c r="H32" i="13"/>
  <c r="I32"/>
  <c r="H32" i="14"/>
  <c r="I32"/>
  <c r="H32" i="15"/>
  <c r="I32"/>
  <c r="H32" i="16"/>
  <c r="I32"/>
  <c r="H32" i="17"/>
  <c r="I32"/>
  <c r="H32" i="18"/>
  <c r="I32"/>
  <c r="H32" i="19"/>
  <c r="I32"/>
  <c r="H32" i="20"/>
  <c r="I32"/>
  <c r="H32" i="21"/>
  <c r="I32"/>
  <c r="H32" i="22"/>
  <c r="I32"/>
  <c r="H32" i="23"/>
  <c r="I32"/>
  <c r="H32" i="24"/>
  <c r="I32"/>
  <c r="H32" i="25"/>
  <c r="I32"/>
  <c r="H32" i="26"/>
  <c r="I32"/>
  <c r="H32" i="27"/>
  <c r="I32"/>
  <c r="H32" i="28"/>
  <c r="I32"/>
  <c r="H32" i="29"/>
  <c r="I32"/>
  <c r="H32" i="30"/>
  <c r="I32"/>
  <c r="H32" i="31"/>
  <c r="I32"/>
  <c r="H32" i="32"/>
  <c r="I32"/>
  <c r="I32" i="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/>
  <c r="H35" i="6"/>
  <c r="I35"/>
  <c r="H35" i="7"/>
  <c r="H34" s="1"/>
  <c r="I35"/>
  <c r="H35" i="8"/>
  <c r="I35"/>
  <c r="H35" i="9"/>
  <c r="I35"/>
  <c r="H35" i="10"/>
  <c r="I35"/>
  <c r="I34" s="1"/>
  <c r="H35" i="11"/>
  <c r="H34" s="1"/>
  <c r="I35"/>
  <c r="H35" i="12"/>
  <c r="I35"/>
  <c r="H35" i="13"/>
  <c r="I35"/>
  <c r="H35" i="14"/>
  <c r="I35"/>
  <c r="I34" s="1"/>
  <c r="H35" i="15"/>
  <c r="I35"/>
  <c r="H35" i="16"/>
  <c r="I35"/>
  <c r="H35" i="17"/>
  <c r="I35"/>
  <c r="H35" i="18"/>
  <c r="I35"/>
  <c r="H35" i="19"/>
  <c r="I35"/>
  <c r="H35" i="20"/>
  <c r="I35"/>
  <c r="H35" i="21"/>
  <c r="I35"/>
  <c r="I34" s="1"/>
  <c r="H35" i="22"/>
  <c r="I35"/>
  <c r="H35" i="23"/>
  <c r="I35"/>
  <c r="H35" i="24"/>
  <c r="I35"/>
  <c r="H35" i="25"/>
  <c r="I35"/>
  <c r="H35" i="26"/>
  <c r="H34" s="1"/>
  <c r="H134" s="1"/>
  <c r="I35"/>
  <c r="H35" i="27"/>
  <c r="I35"/>
  <c r="H35" i="28"/>
  <c r="I35"/>
  <c r="H35" i="29"/>
  <c r="I35"/>
  <c r="I34" s="1"/>
  <c r="H35" i="30"/>
  <c r="H34" s="1"/>
  <c r="I35"/>
  <c r="H35" i="31"/>
  <c r="I35"/>
  <c r="H35" i="32"/>
  <c r="I35"/>
  <c r="G35" i="5"/>
  <c r="G35" i="6"/>
  <c r="G34" s="1"/>
  <c r="G35" i="7"/>
  <c r="G35" i="8"/>
  <c r="G35" i="9"/>
  <c r="G34" s="1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/>
  <c r="H38" i="6"/>
  <c r="I38"/>
  <c r="H38" i="7"/>
  <c r="I38"/>
  <c r="H38" i="8"/>
  <c r="I38"/>
  <c r="H38" i="9"/>
  <c r="I38"/>
  <c r="H38" i="10"/>
  <c r="H34" s="1"/>
  <c r="I38"/>
  <c r="H38" i="11"/>
  <c r="I38"/>
  <c r="I34" s="1"/>
  <c r="H38" i="12"/>
  <c r="I38"/>
  <c r="H38" i="13"/>
  <c r="I38"/>
  <c r="H38" i="14"/>
  <c r="H34" s="1"/>
  <c r="I38"/>
  <c r="H38" i="15"/>
  <c r="I38"/>
  <c r="H38" i="16"/>
  <c r="I38"/>
  <c r="H38" i="17"/>
  <c r="I38"/>
  <c r="I34" s="1"/>
  <c r="H38" i="18"/>
  <c r="I38"/>
  <c r="I34" s="1"/>
  <c r="H38" i="19"/>
  <c r="H34" s="1"/>
  <c r="I38"/>
  <c r="I34" s="1"/>
  <c r="H38" i="20"/>
  <c r="I38"/>
  <c r="H38" i="21"/>
  <c r="I38"/>
  <c r="H38" i="22"/>
  <c r="I38"/>
  <c r="H38" i="23"/>
  <c r="I38"/>
  <c r="H38" i="24"/>
  <c r="I38"/>
  <c r="H38" i="25"/>
  <c r="I38"/>
  <c r="H38" i="26"/>
  <c r="I38"/>
  <c r="H38" i="27"/>
  <c r="I38"/>
  <c r="H38" i="28"/>
  <c r="I38"/>
  <c r="H38" i="29"/>
  <c r="H34" s="1"/>
  <c r="I38"/>
  <c r="H38" i="30"/>
  <c r="I38"/>
  <c r="H38" i="31"/>
  <c r="I38"/>
  <c r="H38" i="32"/>
  <c r="I38"/>
  <c r="I34" s="1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4" s="1"/>
  <c r="G38" i="27"/>
  <c r="G38" i="28"/>
  <c r="G38" i="29"/>
  <c r="G38" i="30"/>
  <c r="G38" i="31"/>
  <c r="G34" s="1"/>
  <c r="G38" i="32"/>
  <c r="I40" i="5"/>
  <c r="H40"/>
  <c r="G40"/>
  <c r="I40" i="6"/>
  <c r="H40"/>
  <c r="G40"/>
  <c r="I40" i="7"/>
  <c r="H40"/>
  <c r="G40"/>
  <c r="I40" i="8"/>
  <c r="H40"/>
  <c r="G40"/>
  <c r="G34" s="1"/>
  <c r="I40" i="9"/>
  <c r="H40"/>
  <c r="G40"/>
  <c r="I40" i="10"/>
  <c r="H40"/>
  <c r="G40"/>
  <c r="I40" i="11"/>
  <c r="H40"/>
  <c r="G40"/>
  <c r="I40" i="12"/>
  <c r="H40"/>
  <c r="G40"/>
  <c r="I40" i="13"/>
  <c r="H40"/>
  <c r="G40"/>
  <c r="G34" s="1"/>
  <c r="I40" i="14"/>
  <c r="H40"/>
  <c r="G40"/>
  <c r="I40" i="15"/>
  <c r="H40"/>
  <c r="G40"/>
  <c r="I40" i="16"/>
  <c r="H40"/>
  <c r="G40"/>
  <c r="I40" i="17"/>
  <c r="H40"/>
  <c r="G40"/>
  <c r="I40" i="18"/>
  <c r="H40"/>
  <c r="G40"/>
  <c r="I40" i="19"/>
  <c r="H40"/>
  <c r="G40"/>
  <c r="I40" i="20"/>
  <c r="I34" s="1"/>
  <c r="H40"/>
  <c r="G40"/>
  <c r="I40" i="21"/>
  <c r="H40"/>
  <c r="G40"/>
  <c r="G34" s="1"/>
  <c r="I40" i="22"/>
  <c r="I34" s="1"/>
  <c r="H40"/>
  <c r="G40"/>
  <c r="I40" i="23"/>
  <c r="H40"/>
  <c r="H34" s="1"/>
  <c r="G40"/>
  <c r="I40" i="24"/>
  <c r="I34" s="1"/>
  <c r="H40"/>
  <c r="G40"/>
  <c r="I40" i="25"/>
  <c r="H40"/>
  <c r="G40"/>
  <c r="I40" i="26"/>
  <c r="H40"/>
  <c r="G40"/>
  <c r="I40" i="27"/>
  <c r="H40"/>
  <c r="G40"/>
  <c r="I40" i="28"/>
  <c r="H40"/>
  <c r="H34" s="1"/>
  <c r="G40"/>
  <c r="I40" i="29"/>
  <c r="H40"/>
  <c r="G40"/>
  <c r="I40" i="30"/>
  <c r="H40"/>
  <c r="G40"/>
  <c r="I40" i="31"/>
  <c r="H40"/>
  <c r="G40"/>
  <c r="I40" i="32"/>
  <c r="H40"/>
  <c r="G40"/>
  <c r="G34" s="1"/>
  <c r="H43" i="5"/>
  <c r="I43"/>
  <c r="H43" i="6"/>
  <c r="I43"/>
  <c r="H43" i="7"/>
  <c r="I43"/>
  <c r="H43" i="8"/>
  <c r="I43"/>
  <c r="H43" i="9"/>
  <c r="I43"/>
  <c r="I34" s="1"/>
  <c r="H43" i="10"/>
  <c r="I43"/>
  <c r="H43" i="11"/>
  <c r="I43"/>
  <c r="H43" i="12"/>
  <c r="H34" s="1"/>
  <c r="I43"/>
  <c r="H43" i="13"/>
  <c r="I43"/>
  <c r="H43" i="14"/>
  <c r="I43"/>
  <c r="H43" i="15"/>
  <c r="I43"/>
  <c r="H43" i="16"/>
  <c r="I43"/>
  <c r="H43" i="17"/>
  <c r="I43"/>
  <c r="H43" i="18"/>
  <c r="I43"/>
  <c r="H43" i="19"/>
  <c r="I43"/>
  <c r="H43" i="20"/>
  <c r="H34" s="1"/>
  <c r="I43"/>
  <c r="H43" i="21"/>
  <c r="I43"/>
  <c r="H43" i="22"/>
  <c r="I43"/>
  <c r="H43" i="23"/>
  <c r="I43"/>
  <c r="H43" i="24"/>
  <c r="I43"/>
  <c r="H43" i="25"/>
  <c r="I43"/>
  <c r="H43" i="26"/>
  <c r="I43"/>
  <c r="H43" i="27"/>
  <c r="I43"/>
  <c r="H43" i="28"/>
  <c r="I43"/>
  <c r="H43" i="29"/>
  <c r="I43"/>
  <c r="H43" i="30"/>
  <c r="I43"/>
  <c r="H43" i="31"/>
  <c r="I43"/>
  <c r="H43" i="32"/>
  <c r="I43"/>
  <c r="G43" i="5"/>
  <c r="G43" i="6"/>
  <c r="G43" i="7"/>
  <c r="G43" i="8"/>
  <c r="G43" i="9"/>
  <c r="G43" i="10"/>
  <c r="G43" i="11"/>
  <c r="G43" i="12"/>
  <c r="G43" i="13"/>
  <c r="G43" i="14"/>
  <c r="G43" i="15"/>
  <c r="G43" i="16"/>
  <c r="G43" i="17"/>
  <c r="G34" s="1"/>
  <c r="G43" i="18"/>
  <c r="G34" s="1"/>
  <c r="G43" i="19"/>
  <c r="G43" i="20"/>
  <c r="G43" i="21"/>
  <c r="G43" i="22"/>
  <c r="G43" i="23"/>
  <c r="G34" s="1"/>
  <c r="G43" i="24"/>
  <c r="G43" i="25"/>
  <c r="G43" i="26"/>
  <c r="G43" i="27"/>
  <c r="G43" i="28"/>
  <c r="G43" i="29"/>
  <c r="G43" i="30"/>
  <c r="G43" i="31"/>
  <c r="G43" i="32"/>
  <c r="H48" i="5"/>
  <c r="I48"/>
  <c r="H48" i="6"/>
  <c r="I48"/>
  <c r="H48" i="7"/>
  <c r="I48"/>
  <c r="H48" i="8"/>
  <c r="I48"/>
  <c r="H48" i="9"/>
  <c r="I48"/>
  <c r="H48" i="10"/>
  <c r="I48"/>
  <c r="H48" i="11"/>
  <c r="I48"/>
  <c r="H48" i="12"/>
  <c r="I48"/>
  <c r="H48" i="13"/>
  <c r="I48"/>
  <c r="H48" i="14"/>
  <c r="I48"/>
  <c r="H48" i="15"/>
  <c r="I48"/>
  <c r="H48" i="16"/>
  <c r="I48"/>
  <c r="H48" i="17"/>
  <c r="I48"/>
  <c r="H48" i="18"/>
  <c r="I48"/>
  <c r="H48" i="19"/>
  <c r="I48"/>
  <c r="H48" i="20"/>
  <c r="I48"/>
  <c r="H48" i="21"/>
  <c r="I48"/>
  <c r="H48" i="22"/>
  <c r="I48"/>
  <c r="H48" i="23"/>
  <c r="I48"/>
  <c r="H48" i="24"/>
  <c r="I48"/>
  <c r="H48" i="25"/>
  <c r="I48"/>
  <c r="H48" i="26"/>
  <c r="I48"/>
  <c r="H48" i="27"/>
  <c r="I48"/>
  <c r="H48" i="28"/>
  <c r="I48"/>
  <c r="H48" i="29"/>
  <c r="I48"/>
  <c r="H48" i="30"/>
  <c r="I48"/>
  <c r="H48" i="31"/>
  <c r="I48"/>
  <c r="H48" i="32"/>
  <c r="I48"/>
  <c r="H48" i="2"/>
  <c r="H46" i="5"/>
  <c r="I46"/>
  <c r="I34"/>
  <c r="H46" i="6"/>
  <c r="I46"/>
  <c r="H46" i="7"/>
  <c r="I46"/>
  <c r="H46" i="8"/>
  <c r="I46"/>
  <c r="I34"/>
  <c r="H46" i="9"/>
  <c r="H34"/>
  <c r="I46"/>
  <c r="H46" i="10"/>
  <c r="I46"/>
  <c r="H46" i="11"/>
  <c r="I46"/>
  <c r="H46" i="12"/>
  <c r="I46"/>
  <c r="H46" i="13"/>
  <c r="H34"/>
  <c r="I46"/>
  <c r="H46" i="14"/>
  <c r="I46"/>
  <c r="H46" i="15"/>
  <c r="H34" s="1"/>
  <c r="I46"/>
  <c r="H46" i="16"/>
  <c r="I46"/>
  <c r="H46" i="17"/>
  <c r="H34"/>
  <c r="I46"/>
  <c r="H46" i="18"/>
  <c r="I46"/>
  <c r="H46" i="19"/>
  <c r="I46"/>
  <c r="H46" i="20"/>
  <c r="I46"/>
  <c r="H46" i="21"/>
  <c r="H34" s="1"/>
  <c r="I46"/>
  <c r="H46" i="22"/>
  <c r="I46"/>
  <c r="H46" i="23"/>
  <c r="I46"/>
  <c r="H46" i="24"/>
  <c r="H34" s="1"/>
  <c r="I46"/>
  <c r="H46" i="25"/>
  <c r="I46"/>
  <c r="H46" i="26"/>
  <c r="I46"/>
  <c r="H46" i="27"/>
  <c r="I46"/>
  <c r="H46" i="28"/>
  <c r="I46"/>
  <c r="H46" i="29"/>
  <c r="I46"/>
  <c r="H46" i="30"/>
  <c r="I46"/>
  <c r="H46" i="31"/>
  <c r="H34" s="1"/>
  <c r="I46"/>
  <c r="H46" i="32"/>
  <c r="H34" s="1"/>
  <c r="I46"/>
  <c r="I46" i="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34" s="1"/>
  <c r="G46" i="28"/>
  <c r="G46" i="29"/>
  <c r="G46" i="30"/>
  <c r="G46" i="31"/>
  <c r="G46" i="32"/>
  <c r="G46" i="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/>
  <c r="G48" i="21"/>
  <c r="G48" i="22"/>
  <c r="G48" i="23"/>
  <c r="G48" i="24"/>
  <c r="G48" i="25"/>
  <c r="G48" i="26"/>
  <c r="G48" i="27"/>
  <c r="G48" i="28"/>
  <c r="G48" i="29"/>
  <c r="G48" i="30"/>
  <c r="G48" i="31"/>
  <c r="G48" i="32"/>
  <c r="G48" i="2"/>
  <c r="I53" i="5"/>
  <c r="H53"/>
  <c r="G53"/>
  <c r="I53" i="6"/>
  <c r="H53"/>
  <c r="G53"/>
  <c r="I53" i="7"/>
  <c r="H53"/>
  <c r="G53"/>
  <c r="I53" i="8"/>
  <c r="H53"/>
  <c r="G53"/>
  <c r="I53" i="9"/>
  <c r="H53"/>
  <c r="G53"/>
  <c r="I53" i="10"/>
  <c r="H53"/>
  <c r="G53"/>
  <c r="I53" i="11"/>
  <c r="H53"/>
  <c r="G53"/>
  <c r="I53" i="12"/>
  <c r="H53"/>
  <c r="G53"/>
  <c r="I53" i="13"/>
  <c r="H53"/>
  <c r="G53"/>
  <c r="I53" i="14"/>
  <c r="H53"/>
  <c r="G53"/>
  <c r="I53" i="15"/>
  <c r="H53"/>
  <c r="G53"/>
  <c r="I53" i="16"/>
  <c r="H53"/>
  <c r="G53"/>
  <c r="I53" i="17"/>
  <c r="H53"/>
  <c r="G53"/>
  <c r="I53" i="18"/>
  <c r="H53"/>
  <c r="G53"/>
  <c r="I53" i="19"/>
  <c r="H53"/>
  <c r="G53"/>
  <c r="I53" i="20"/>
  <c r="H53"/>
  <c r="G53"/>
  <c r="I53" i="21"/>
  <c r="H53"/>
  <c r="G53"/>
  <c r="I53" i="22"/>
  <c r="H53"/>
  <c r="G53"/>
  <c r="I53" i="23"/>
  <c r="H53"/>
  <c r="G53"/>
  <c r="I53" i="24"/>
  <c r="H53"/>
  <c r="G53"/>
  <c r="I53" i="25"/>
  <c r="H53"/>
  <c r="G53"/>
  <c r="I53" i="26"/>
  <c r="H53"/>
  <c r="G53"/>
  <c r="I53" i="27"/>
  <c r="H53"/>
  <c r="G53"/>
  <c r="I53" i="28"/>
  <c r="H53"/>
  <c r="G53"/>
  <c r="I53" i="29"/>
  <c r="H53"/>
  <c r="G53"/>
  <c r="I53" i="30"/>
  <c r="H53"/>
  <c r="G53"/>
  <c r="I53" i="31"/>
  <c r="H53"/>
  <c r="G53"/>
  <c r="I53" i="32"/>
  <c r="H53"/>
  <c r="G53"/>
  <c r="H53" i="2"/>
  <c r="H51" i="5"/>
  <c r="H50" s="1"/>
  <c r="I51"/>
  <c r="I50"/>
  <c r="H51" i="6"/>
  <c r="H50"/>
  <c r="I51"/>
  <c r="I50"/>
  <c r="H51" i="7"/>
  <c r="H50"/>
  <c r="I51"/>
  <c r="H51" i="8"/>
  <c r="I51"/>
  <c r="I50"/>
  <c r="H51" i="9"/>
  <c r="H50"/>
  <c r="I51"/>
  <c r="I50"/>
  <c r="H51" i="10"/>
  <c r="H50"/>
  <c r="I51"/>
  <c r="I50"/>
  <c r="H51" i="11"/>
  <c r="I51"/>
  <c r="H51" i="12"/>
  <c r="H50"/>
  <c r="I51"/>
  <c r="H51" i="13"/>
  <c r="H50" s="1"/>
  <c r="I51"/>
  <c r="I50" s="1"/>
  <c r="H51" i="14"/>
  <c r="H50" s="1"/>
  <c r="I51"/>
  <c r="I50" s="1"/>
  <c r="I134" s="1"/>
  <c r="H51" i="15"/>
  <c r="H50" s="1"/>
  <c r="I51"/>
  <c r="H51" i="16"/>
  <c r="H50" s="1"/>
  <c r="I51"/>
  <c r="I50" s="1"/>
  <c r="H51" i="17"/>
  <c r="H50" s="1"/>
  <c r="I51"/>
  <c r="I50" s="1"/>
  <c r="H51" i="18"/>
  <c r="H50" s="1"/>
  <c r="I51"/>
  <c r="I50" s="1"/>
  <c r="H51" i="19"/>
  <c r="H50" s="1"/>
  <c r="I51"/>
  <c r="H51" i="20"/>
  <c r="H50"/>
  <c r="I51"/>
  <c r="I50" s="1"/>
  <c r="H51" i="21"/>
  <c r="H50" s="1"/>
  <c r="I51"/>
  <c r="I50" s="1"/>
  <c r="H51" i="22"/>
  <c r="I51"/>
  <c r="I50"/>
  <c r="H51" i="23"/>
  <c r="I51"/>
  <c r="H51" i="24"/>
  <c r="H50"/>
  <c r="I51"/>
  <c r="I50"/>
  <c r="H51" i="25"/>
  <c r="H50"/>
  <c r="I51"/>
  <c r="I50"/>
  <c r="H51" i="26"/>
  <c r="H50"/>
  <c r="I51"/>
  <c r="I50"/>
  <c r="H51" i="27"/>
  <c r="H50" s="1"/>
  <c r="I51"/>
  <c r="I50" s="1"/>
  <c r="I134" s="1"/>
  <c r="H51" i="28"/>
  <c r="H50" s="1"/>
  <c r="I51"/>
  <c r="I50" s="1"/>
  <c r="I134" s="1"/>
  <c r="H51" i="29"/>
  <c r="H50" s="1"/>
  <c r="H134" s="1"/>
  <c r="I51"/>
  <c r="I50" s="1"/>
  <c r="H51" i="30"/>
  <c r="H50" s="1"/>
  <c r="I51"/>
  <c r="I50" s="1"/>
  <c r="H51" i="31"/>
  <c r="H50" s="1"/>
  <c r="I51"/>
  <c r="H51" i="32"/>
  <c r="H50"/>
  <c r="I51"/>
  <c r="I50" s="1"/>
  <c r="H51" i="2"/>
  <c r="H50" s="1"/>
  <c r="G51" i="5"/>
  <c r="G50" s="1"/>
  <c r="G51" i="6"/>
  <c r="G50"/>
  <c r="G51" i="7"/>
  <c r="G50"/>
  <c r="G51" i="8"/>
  <c r="G50"/>
  <c r="G51" i="9"/>
  <c r="G51" i="10"/>
  <c r="G50" s="1"/>
  <c r="G51" i="11"/>
  <c r="G50" s="1"/>
  <c r="G51" i="12"/>
  <c r="G51" i="13"/>
  <c r="G50"/>
  <c r="G51" i="14"/>
  <c r="G51" i="15"/>
  <c r="G50" s="1"/>
  <c r="G51" i="16"/>
  <c r="G51" i="17"/>
  <c r="G50"/>
  <c r="G51" i="18"/>
  <c r="G51" i="19"/>
  <c r="G50" s="1"/>
  <c r="G51" i="20"/>
  <c r="G50" s="1"/>
  <c r="G51" i="21"/>
  <c r="G51" i="22"/>
  <c r="G51" i="23"/>
  <c r="G50"/>
  <c r="G51" i="24"/>
  <c r="G50" s="1"/>
  <c r="G51" i="25"/>
  <c r="G50" s="1"/>
  <c r="G51" i="26"/>
  <c r="G50" s="1"/>
  <c r="G51" i="27"/>
  <c r="G50" s="1"/>
  <c r="G51" i="28"/>
  <c r="G50" s="1"/>
  <c r="G134" s="1"/>
  <c r="G51" i="29"/>
  <c r="G51" i="30"/>
  <c r="G50"/>
  <c r="G51" i="31"/>
  <c r="G50"/>
  <c r="G51" i="32"/>
  <c r="G50"/>
  <c r="G51" i="2"/>
  <c r="G50" s="1"/>
  <c r="I50" i="11"/>
  <c r="I50" i="12"/>
  <c r="I50" i="15"/>
  <c r="I50" i="19"/>
  <c r="I50" i="23"/>
  <c r="I50" i="31"/>
  <c r="G50" i="16"/>
  <c r="G50" i="18"/>
  <c r="G50" i="21"/>
  <c r="G50" i="22"/>
  <c r="H56" i="5"/>
  <c r="I56"/>
  <c r="H56" i="6"/>
  <c r="I56"/>
  <c r="H56" i="7"/>
  <c r="I56"/>
  <c r="H56" i="8"/>
  <c r="I56"/>
  <c r="H56" i="9"/>
  <c r="I56"/>
  <c r="H56" i="10"/>
  <c r="I56"/>
  <c r="H56" i="11"/>
  <c r="H55" s="1"/>
  <c r="I56"/>
  <c r="H56" i="12"/>
  <c r="I56"/>
  <c r="I55" s="1"/>
  <c r="H56" i="13"/>
  <c r="I56"/>
  <c r="H56" i="14"/>
  <c r="I56"/>
  <c r="H56" i="15"/>
  <c r="I56"/>
  <c r="H56" i="16"/>
  <c r="I56"/>
  <c r="H56" i="17"/>
  <c r="I56"/>
  <c r="H56" i="18"/>
  <c r="I56"/>
  <c r="H56" i="19"/>
  <c r="I56"/>
  <c r="H56" i="20"/>
  <c r="I56"/>
  <c r="H56" i="21"/>
  <c r="I56"/>
  <c r="H56" i="22"/>
  <c r="I56"/>
  <c r="I55" s="1"/>
  <c r="I134" s="1"/>
  <c r="H56" i="23"/>
  <c r="I56"/>
  <c r="H56" i="24"/>
  <c r="H55" s="1"/>
  <c r="I56"/>
  <c r="H56" i="25"/>
  <c r="I56"/>
  <c r="H56" i="26"/>
  <c r="I56"/>
  <c r="I55" s="1"/>
  <c r="H56" i="27"/>
  <c r="I56"/>
  <c r="H56" i="28"/>
  <c r="I56"/>
  <c r="H56" i="29"/>
  <c r="I56"/>
  <c r="H56" i="30"/>
  <c r="I56"/>
  <c r="I55" s="1"/>
  <c r="H56" i="31"/>
  <c r="I56"/>
  <c r="H56" i="32"/>
  <c r="I56"/>
  <c r="H56" i="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/>
  <c r="H58" i="6"/>
  <c r="I58"/>
  <c r="H58" i="7"/>
  <c r="H55" s="1"/>
  <c r="I58"/>
  <c r="H58" i="8"/>
  <c r="I58"/>
  <c r="H58" i="9"/>
  <c r="I58"/>
  <c r="H58" i="10"/>
  <c r="I58"/>
  <c r="H58" i="11"/>
  <c r="I58"/>
  <c r="H58" i="12"/>
  <c r="I58"/>
  <c r="H58" i="13"/>
  <c r="I58"/>
  <c r="H58" i="14"/>
  <c r="I58"/>
  <c r="H58" i="15"/>
  <c r="I58"/>
  <c r="I55" s="1"/>
  <c r="H58" i="16"/>
  <c r="I58"/>
  <c r="I55" s="1"/>
  <c r="H58" i="17"/>
  <c r="I58"/>
  <c r="H58" i="18"/>
  <c r="I58"/>
  <c r="H58" i="19"/>
  <c r="H55" s="1"/>
  <c r="I58"/>
  <c r="H58" i="20"/>
  <c r="I58"/>
  <c r="I55" s="1"/>
  <c r="H58" i="21"/>
  <c r="I58"/>
  <c r="H58" i="22"/>
  <c r="I58"/>
  <c r="H58" i="23"/>
  <c r="I58"/>
  <c r="H58" i="24"/>
  <c r="I58"/>
  <c r="H58" i="25"/>
  <c r="I58"/>
  <c r="H58" i="26"/>
  <c r="I58"/>
  <c r="H58" i="27"/>
  <c r="I58"/>
  <c r="H58" i="28"/>
  <c r="H55" s="1"/>
  <c r="I58"/>
  <c r="H58" i="29"/>
  <c r="I58"/>
  <c r="H58" i="30"/>
  <c r="I58"/>
  <c r="H58" i="31"/>
  <c r="I58"/>
  <c r="H58" i="32"/>
  <c r="H55" s="1"/>
  <c r="I58"/>
  <c r="G58" i="5"/>
  <c r="G58" i="6"/>
  <c r="G58" i="7"/>
  <c r="G58" i="8"/>
  <c r="G58" i="9"/>
  <c r="G55" s="1"/>
  <c r="G134" s="1"/>
  <c r="G58" i="10"/>
  <c r="G58" i="11"/>
  <c r="G55" s="1"/>
  <c r="G58" i="12"/>
  <c r="G58" i="13"/>
  <c r="G58" i="14"/>
  <c r="G58" i="15"/>
  <c r="G58" i="16"/>
  <c r="G58" i="17"/>
  <c r="G55" s="1"/>
  <c r="G58" i="18"/>
  <c r="G58" i="19"/>
  <c r="G58" i="20"/>
  <c r="G58" i="21"/>
  <c r="G58" i="22"/>
  <c r="G55" s="1"/>
  <c r="G58" i="23"/>
  <c r="G58" i="24"/>
  <c r="G58" i="25"/>
  <c r="G55" s="1"/>
  <c r="G58" i="26"/>
  <c r="G58" i="27"/>
  <c r="G58" i="28"/>
  <c r="G58" i="29"/>
  <c r="G58" i="30"/>
  <c r="G58" i="31"/>
  <c r="G58" i="32"/>
  <c r="H65" i="5"/>
  <c r="I65"/>
  <c r="H65" i="6"/>
  <c r="I65"/>
  <c r="H65" i="7"/>
  <c r="I65"/>
  <c r="I55" s="1"/>
  <c r="I134" s="1"/>
  <c r="H65" i="8"/>
  <c r="I65"/>
  <c r="H65" i="9"/>
  <c r="I65"/>
  <c r="H65" i="10"/>
  <c r="I65"/>
  <c r="H65" i="11"/>
  <c r="I65"/>
  <c r="H65" i="12"/>
  <c r="I65"/>
  <c r="H65" i="13"/>
  <c r="I65"/>
  <c r="H65" i="14"/>
  <c r="I65"/>
  <c r="H65" i="15"/>
  <c r="I65"/>
  <c r="H65" i="16"/>
  <c r="I65"/>
  <c r="H65" i="17"/>
  <c r="I65"/>
  <c r="H65" i="18"/>
  <c r="I65"/>
  <c r="H65" i="19"/>
  <c r="I65"/>
  <c r="I55" s="1"/>
  <c r="H65" i="20"/>
  <c r="I65"/>
  <c r="H65" i="21"/>
  <c r="I65"/>
  <c r="H65" i="22"/>
  <c r="I65"/>
  <c r="H65" i="23"/>
  <c r="I65"/>
  <c r="H65" i="24"/>
  <c r="I65"/>
  <c r="H65" i="25"/>
  <c r="I65"/>
  <c r="H65" i="26"/>
  <c r="I65"/>
  <c r="H65" i="27"/>
  <c r="I65"/>
  <c r="H65" i="28"/>
  <c r="I65"/>
  <c r="H65" i="29"/>
  <c r="I65"/>
  <c r="H65" i="30"/>
  <c r="I65"/>
  <c r="H65" i="31"/>
  <c r="I65"/>
  <c r="H65" i="32"/>
  <c r="I65"/>
  <c r="I55" s="1"/>
  <c r="G65" i="5"/>
  <c r="G65" i="6"/>
  <c r="G55" s="1"/>
  <c r="G65" i="7"/>
  <c r="G65" i="8"/>
  <c r="G65" i="9"/>
  <c r="G65" i="10"/>
  <c r="G65" i="11"/>
  <c r="G65" i="12"/>
  <c r="G65" i="13"/>
  <c r="G55" s="1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G65" i="2"/>
  <c r="H68" i="5"/>
  <c r="I68"/>
  <c r="H68" i="6"/>
  <c r="I68"/>
  <c r="H68" i="7"/>
  <c r="I68"/>
  <c r="H68" i="8"/>
  <c r="I68"/>
  <c r="H68" i="9"/>
  <c r="I68"/>
  <c r="H68" i="10"/>
  <c r="I68"/>
  <c r="H68" i="11"/>
  <c r="I68"/>
  <c r="I55" s="1"/>
  <c r="H68" i="12"/>
  <c r="I68"/>
  <c r="H68" i="13"/>
  <c r="I68"/>
  <c r="H68" i="14"/>
  <c r="H55" s="1"/>
  <c r="H134" s="1"/>
  <c r="I68"/>
  <c r="H68" i="15"/>
  <c r="I68"/>
  <c r="H68" i="16"/>
  <c r="I68"/>
  <c r="H68" i="17"/>
  <c r="I68"/>
  <c r="H68" i="18"/>
  <c r="I68"/>
  <c r="H68" i="19"/>
  <c r="I68"/>
  <c r="H68" i="20"/>
  <c r="I68"/>
  <c r="H68" i="21"/>
  <c r="I68"/>
  <c r="H68" i="22"/>
  <c r="I68"/>
  <c r="H68" i="23"/>
  <c r="I68"/>
  <c r="H68" i="24"/>
  <c r="I68"/>
  <c r="I55" s="1"/>
  <c r="H68" i="25"/>
  <c r="I68"/>
  <c r="H68" i="26"/>
  <c r="I68"/>
  <c r="H68" i="27"/>
  <c r="I68"/>
  <c r="H68" i="28"/>
  <c r="I68"/>
  <c r="H68" i="29"/>
  <c r="I68"/>
  <c r="H68" i="30"/>
  <c r="I68"/>
  <c r="H68" i="31"/>
  <c r="I68"/>
  <c r="H68" i="32"/>
  <c r="I68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55" s="1"/>
  <c r="G68" i="20"/>
  <c r="G68" i="21"/>
  <c r="G68" i="22"/>
  <c r="G68" i="23"/>
  <c r="G68" i="24"/>
  <c r="G55" s="1"/>
  <c r="G134" s="1"/>
  <c r="G68" i="25"/>
  <c r="G68" i="26"/>
  <c r="G68" i="27"/>
  <c r="G68" i="28"/>
  <c r="G68" i="29"/>
  <c r="G68" i="30"/>
  <c r="G68" i="31"/>
  <c r="G68" i="32"/>
  <c r="H74" i="5"/>
  <c r="I74"/>
  <c r="H74" i="6"/>
  <c r="I74"/>
  <c r="H74" i="7"/>
  <c r="I74"/>
  <c r="H74" i="8"/>
  <c r="I74"/>
  <c r="H74" i="9"/>
  <c r="I74"/>
  <c r="H74" i="10"/>
  <c r="I74"/>
  <c r="H74" i="11"/>
  <c r="I74"/>
  <c r="H74" i="12"/>
  <c r="I74"/>
  <c r="H74" i="13"/>
  <c r="I74"/>
  <c r="H74" i="14"/>
  <c r="I74"/>
  <c r="H74" i="15"/>
  <c r="I74"/>
  <c r="H74" i="16"/>
  <c r="H55" s="1"/>
  <c r="I74"/>
  <c r="H74" i="17"/>
  <c r="I74"/>
  <c r="H74" i="18"/>
  <c r="I74"/>
  <c r="H74" i="19"/>
  <c r="I74"/>
  <c r="H74" i="20"/>
  <c r="I74"/>
  <c r="H74" i="21"/>
  <c r="H55" s="1"/>
  <c r="I74"/>
  <c r="H74" i="22"/>
  <c r="I74"/>
  <c r="H74" i="23"/>
  <c r="I74"/>
  <c r="H74" i="24"/>
  <c r="I74"/>
  <c r="H74" i="25"/>
  <c r="I74"/>
  <c r="H74" i="26"/>
  <c r="I74"/>
  <c r="H74" i="27"/>
  <c r="I74"/>
  <c r="H74" i="28"/>
  <c r="I74"/>
  <c r="H74" i="29"/>
  <c r="I74"/>
  <c r="H74" i="30"/>
  <c r="I74"/>
  <c r="H74" i="31"/>
  <c r="I74"/>
  <c r="H74" i="32"/>
  <c r="I74"/>
  <c r="I74" i="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55" s="1"/>
  <c r="G74" i="28"/>
  <c r="G74" i="29"/>
  <c r="G74" i="30"/>
  <c r="G74" i="31"/>
  <c r="G55" s="1"/>
  <c r="G74" i="32"/>
  <c r="G55" s="1"/>
  <c r="H86" i="5"/>
  <c r="I86"/>
  <c r="H86" i="6"/>
  <c r="I86"/>
  <c r="H86" i="7"/>
  <c r="I86"/>
  <c r="H86" i="8"/>
  <c r="I86"/>
  <c r="H86" i="9"/>
  <c r="I86"/>
  <c r="H86" i="10"/>
  <c r="I86"/>
  <c r="H86" i="11"/>
  <c r="I86"/>
  <c r="H86" i="12"/>
  <c r="I86"/>
  <c r="H86" i="13"/>
  <c r="I86"/>
  <c r="H86" i="14"/>
  <c r="I86"/>
  <c r="H86" i="15"/>
  <c r="I86"/>
  <c r="H86" i="16"/>
  <c r="I86"/>
  <c r="H86" i="17"/>
  <c r="H55" s="1"/>
  <c r="I86"/>
  <c r="H86" i="18"/>
  <c r="I86"/>
  <c r="H86" i="19"/>
  <c r="I86"/>
  <c r="H86" i="20"/>
  <c r="I86"/>
  <c r="H86" i="21"/>
  <c r="I86"/>
  <c r="H86" i="22"/>
  <c r="I86"/>
  <c r="H86" i="23"/>
  <c r="I86"/>
  <c r="H86" i="24"/>
  <c r="I86"/>
  <c r="H86" i="25"/>
  <c r="I86"/>
  <c r="H86" i="26"/>
  <c r="I86"/>
  <c r="H86" i="27"/>
  <c r="I86"/>
  <c r="H86" i="28"/>
  <c r="I86"/>
  <c r="H86" i="29"/>
  <c r="I86"/>
  <c r="H86" i="30"/>
  <c r="I86"/>
  <c r="H86" i="31"/>
  <c r="I86"/>
  <c r="H86" i="32"/>
  <c r="I86"/>
  <c r="G86" i="5"/>
  <c r="G86" i="6"/>
  <c r="G86" i="7"/>
  <c r="G86" i="8"/>
  <c r="G86" i="9"/>
  <c r="G86" i="10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/>
  <c r="H93" i="6"/>
  <c r="I93"/>
  <c r="H93" i="7"/>
  <c r="I93"/>
  <c r="H93" i="8"/>
  <c r="H55"/>
  <c r="I93"/>
  <c r="H93" i="9"/>
  <c r="I93"/>
  <c r="H93" i="10"/>
  <c r="I93"/>
  <c r="H93" i="11"/>
  <c r="I93"/>
  <c r="H93" i="12"/>
  <c r="I93"/>
  <c r="H93" i="13"/>
  <c r="I93"/>
  <c r="H93" i="14"/>
  <c r="I93"/>
  <c r="H93" i="15"/>
  <c r="I93"/>
  <c r="H93" i="16"/>
  <c r="I93"/>
  <c r="H93" i="17"/>
  <c r="I93"/>
  <c r="I55"/>
  <c r="H93" i="18"/>
  <c r="I93"/>
  <c r="H93" i="19"/>
  <c r="I93"/>
  <c r="H93" i="20"/>
  <c r="I93"/>
  <c r="H93" i="21"/>
  <c r="I93"/>
  <c r="H93" i="22"/>
  <c r="I93"/>
  <c r="H93" i="23"/>
  <c r="I93"/>
  <c r="H93" i="24"/>
  <c r="I93"/>
  <c r="H93" i="25"/>
  <c r="I93"/>
  <c r="H93" i="26"/>
  <c r="I93"/>
  <c r="H93" i="27"/>
  <c r="I93"/>
  <c r="I55"/>
  <c r="H93" i="28"/>
  <c r="I93"/>
  <c r="H93" i="29"/>
  <c r="I93"/>
  <c r="H93" i="30"/>
  <c r="I93"/>
  <c r="H93" i="31"/>
  <c r="I93"/>
  <c r="I55"/>
  <c r="H93" i="32"/>
  <c r="I93"/>
  <c r="G93" i="5"/>
  <c r="G93" i="6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55" s="1"/>
  <c r="G93" i="22"/>
  <c r="G93" i="23"/>
  <c r="G93" i="24"/>
  <c r="G93" i="25"/>
  <c r="G93" i="26"/>
  <c r="G93" i="27"/>
  <c r="G93" i="28"/>
  <c r="G93" i="29"/>
  <c r="G93" i="30"/>
  <c r="G93" i="31"/>
  <c r="G93" i="32"/>
  <c r="I102" i="5"/>
  <c r="H102"/>
  <c r="G102"/>
  <c r="I102" i="6"/>
  <c r="H102"/>
  <c r="G102"/>
  <c r="I102" i="7"/>
  <c r="H102"/>
  <c r="G102"/>
  <c r="I102" i="8"/>
  <c r="H102"/>
  <c r="G102"/>
  <c r="I102" i="9"/>
  <c r="H102"/>
  <c r="G102"/>
  <c r="I102" i="10"/>
  <c r="H102"/>
  <c r="G102"/>
  <c r="I102" i="11"/>
  <c r="H102"/>
  <c r="G102"/>
  <c r="I102" i="12"/>
  <c r="H102"/>
  <c r="G102"/>
  <c r="I102" i="13"/>
  <c r="H102"/>
  <c r="G102"/>
  <c r="I102" i="14"/>
  <c r="H102"/>
  <c r="G102"/>
  <c r="I102" i="15"/>
  <c r="H102"/>
  <c r="G102"/>
  <c r="I102" i="16"/>
  <c r="H102"/>
  <c r="G102"/>
  <c r="I102" i="17"/>
  <c r="H102"/>
  <c r="G102"/>
  <c r="I102" i="18"/>
  <c r="H102"/>
  <c r="G102"/>
  <c r="I102" i="19"/>
  <c r="H102"/>
  <c r="G102"/>
  <c r="I102" i="20"/>
  <c r="H102"/>
  <c r="G102"/>
  <c r="I102" i="21"/>
  <c r="H102"/>
  <c r="G102"/>
  <c r="I102" i="22"/>
  <c r="H102"/>
  <c r="G102"/>
  <c r="I102" i="23"/>
  <c r="H102"/>
  <c r="G102"/>
  <c r="I102" i="24"/>
  <c r="H102"/>
  <c r="G102"/>
  <c r="I102" i="25"/>
  <c r="H102"/>
  <c r="G102"/>
  <c r="I102" i="26"/>
  <c r="H102"/>
  <c r="G102"/>
  <c r="I102" i="27"/>
  <c r="H102"/>
  <c r="G102"/>
  <c r="I102" i="28"/>
  <c r="H102"/>
  <c r="G102"/>
  <c r="I102" i="29"/>
  <c r="H102"/>
  <c r="G102"/>
  <c r="I102" i="30"/>
  <c r="H102"/>
  <c r="G102"/>
  <c r="I102" i="31"/>
  <c r="H102"/>
  <c r="G102"/>
  <c r="I102" i="32"/>
  <c r="H102"/>
  <c r="G102"/>
  <c r="I104" i="5"/>
  <c r="H104"/>
  <c r="G104"/>
  <c r="I104" i="6"/>
  <c r="H104"/>
  <c r="G104"/>
  <c r="I104" i="7"/>
  <c r="H104"/>
  <c r="G104"/>
  <c r="I104" i="8"/>
  <c r="H104"/>
  <c r="G104"/>
  <c r="I104" i="9"/>
  <c r="H104"/>
  <c r="G104"/>
  <c r="I104" i="10"/>
  <c r="H104"/>
  <c r="G104"/>
  <c r="I104" i="11"/>
  <c r="H104"/>
  <c r="G104"/>
  <c r="I104" i="12"/>
  <c r="H104"/>
  <c r="G104"/>
  <c r="I104" i="13"/>
  <c r="H104"/>
  <c r="G104"/>
  <c r="I104" i="14"/>
  <c r="H104"/>
  <c r="G104"/>
  <c r="I104" i="15"/>
  <c r="H104"/>
  <c r="G104"/>
  <c r="I104" i="16"/>
  <c r="H104"/>
  <c r="G104"/>
  <c r="I104" i="17"/>
  <c r="H104"/>
  <c r="G104"/>
  <c r="I104" i="18"/>
  <c r="H104"/>
  <c r="G104"/>
  <c r="I104" i="19"/>
  <c r="H104"/>
  <c r="G104"/>
  <c r="I104" i="20"/>
  <c r="H104"/>
  <c r="G104"/>
  <c r="I104" i="21"/>
  <c r="H104"/>
  <c r="G104"/>
  <c r="I104" i="22"/>
  <c r="H104"/>
  <c r="G104"/>
  <c r="I104" i="23"/>
  <c r="H104"/>
  <c r="G104"/>
  <c r="I104" i="24"/>
  <c r="H104"/>
  <c r="G104"/>
  <c r="I104" i="25"/>
  <c r="H104"/>
  <c r="G104"/>
  <c r="I104" i="26"/>
  <c r="H104"/>
  <c r="G104"/>
  <c r="I104" i="27"/>
  <c r="H104"/>
  <c r="G104"/>
  <c r="I104" i="28"/>
  <c r="H104"/>
  <c r="G104"/>
  <c r="I104" i="29"/>
  <c r="H104"/>
  <c r="G104"/>
  <c r="I104" i="30"/>
  <c r="H104"/>
  <c r="G104"/>
  <c r="I104" i="31"/>
  <c r="H104"/>
  <c r="G104"/>
  <c r="I104" i="32"/>
  <c r="H104"/>
  <c r="G104"/>
  <c r="I104" i="2"/>
  <c r="H104"/>
  <c r="I106" i="5"/>
  <c r="H106"/>
  <c r="G106"/>
  <c r="I106" i="6"/>
  <c r="H106"/>
  <c r="G106"/>
  <c r="I106" i="7"/>
  <c r="H106"/>
  <c r="G106"/>
  <c r="I106" i="8"/>
  <c r="H106"/>
  <c r="G106"/>
  <c r="I106" i="9"/>
  <c r="H106"/>
  <c r="G106"/>
  <c r="I106" i="10"/>
  <c r="H106"/>
  <c r="G106"/>
  <c r="I106" i="11"/>
  <c r="H106"/>
  <c r="G106"/>
  <c r="I106" i="12"/>
  <c r="H106"/>
  <c r="G106"/>
  <c r="I106" i="13"/>
  <c r="H106"/>
  <c r="G106"/>
  <c r="I106" i="14"/>
  <c r="H106"/>
  <c r="G106"/>
  <c r="I106" i="15"/>
  <c r="H106"/>
  <c r="G106"/>
  <c r="I106" i="16"/>
  <c r="H106"/>
  <c r="G106"/>
  <c r="I106" i="17"/>
  <c r="H106"/>
  <c r="G106"/>
  <c r="I106" i="18"/>
  <c r="H106"/>
  <c r="G106"/>
  <c r="I106" i="19"/>
  <c r="H106"/>
  <c r="G106"/>
  <c r="I106" i="20"/>
  <c r="H106"/>
  <c r="G106"/>
  <c r="I106" i="21"/>
  <c r="H106"/>
  <c r="G106"/>
  <c r="I106" i="22"/>
  <c r="H106"/>
  <c r="G106"/>
  <c r="I106" i="23"/>
  <c r="H106"/>
  <c r="G106"/>
  <c r="I106" i="24"/>
  <c r="H106"/>
  <c r="G106"/>
  <c r="I106" i="25"/>
  <c r="H106"/>
  <c r="G106"/>
  <c r="I106" i="26"/>
  <c r="H106"/>
  <c r="G106"/>
  <c r="I106" i="27"/>
  <c r="H106"/>
  <c r="G106"/>
  <c r="I106" i="28"/>
  <c r="H106"/>
  <c r="G106"/>
  <c r="I106" i="29"/>
  <c r="H106"/>
  <c r="G106"/>
  <c r="I106" i="30"/>
  <c r="H106"/>
  <c r="G106"/>
  <c r="I106" i="31"/>
  <c r="H106"/>
  <c r="G106"/>
  <c r="I106" i="32"/>
  <c r="H106"/>
  <c r="G106"/>
  <c r="H106" i="2"/>
  <c r="G106"/>
  <c r="I109" i="5"/>
  <c r="H109"/>
  <c r="G109"/>
  <c r="G108" s="1"/>
  <c r="I109" i="6"/>
  <c r="H109"/>
  <c r="G109"/>
  <c r="I109" i="7"/>
  <c r="H109"/>
  <c r="G109"/>
  <c r="I109" i="8"/>
  <c r="H109"/>
  <c r="H108" s="1"/>
  <c r="G109"/>
  <c r="G108" s="1"/>
  <c r="G134" s="1"/>
  <c r="I109" i="9"/>
  <c r="I108" s="1"/>
  <c r="I134" s="1"/>
  <c r="H109"/>
  <c r="G109"/>
  <c r="I109" i="10"/>
  <c r="I108" s="1"/>
  <c r="I134" s="1"/>
  <c r="H109"/>
  <c r="G109"/>
  <c r="I109" i="11"/>
  <c r="H109"/>
  <c r="G109"/>
  <c r="G108" s="1"/>
  <c r="G134" s="1"/>
  <c r="I109" i="12"/>
  <c r="I108" s="1"/>
  <c r="I134" s="1"/>
  <c r="H109"/>
  <c r="G109"/>
  <c r="I109" i="13"/>
  <c r="I108" s="1"/>
  <c r="I134" s="1"/>
  <c r="H109"/>
  <c r="G109"/>
  <c r="I109" i="14"/>
  <c r="H109"/>
  <c r="G109"/>
  <c r="G108" s="1"/>
  <c r="G134" s="1"/>
  <c r="I109" i="15"/>
  <c r="I108" s="1"/>
  <c r="H109"/>
  <c r="H108" s="1"/>
  <c r="G109"/>
  <c r="I109" i="16"/>
  <c r="H109"/>
  <c r="G109"/>
  <c r="I109" i="17"/>
  <c r="H109"/>
  <c r="G109"/>
  <c r="I109" i="18"/>
  <c r="H109"/>
  <c r="G109"/>
  <c r="I109" i="19"/>
  <c r="H109"/>
  <c r="G109"/>
  <c r="I109" i="20"/>
  <c r="H109"/>
  <c r="H108" s="1"/>
  <c r="H134" s="1"/>
  <c r="G109"/>
  <c r="G108" s="1"/>
  <c r="G134" s="1"/>
  <c r="I109" i="21"/>
  <c r="H109"/>
  <c r="G109"/>
  <c r="I109" i="22"/>
  <c r="H109"/>
  <c r="G109"/>
  <c r="I109" i="23"/>
  <c r="H109"/>
  <c r="G109"/>
  <c r="I109" i="24"/>
  <c r="H109"/>
  <c r="G109"/>
  <c r="I109" i="25"/>
  <c r="I108" s="1"/>
  <c r="I134" s="1"/>
  <c r="H109"/>
  <c r="G109"/>
  <c r="I109" i="26"/>
  <c r="H109"/>
  <c r="G109"/>
  <c r="I109" i="27"/>
  <c r="H109"/>
  <c r="G109"/>
  <c r="I109" i="28"/>
  <c r="H109"/>
  <c r="G109"/>
  <c r="I109" i="29"/>
  <c r="I108" s="1"/>
  <c r="I134" s="1"/>
  <c r="H109"/>
  <c r="G109"/>
  <c r="I109" i="30"/>
  <c r="H109"/>
  <c r="G109"/>
  <c r="I109" i="31"/>
  <c r="H109"/>
  <c r="H108" s="1"/>
  <c r="G109"/>
  <c r="G108" s="1"/>
  <c r="I109" i="32"/>
  <c r="H109"/>
  <c r="G109"/>
  <c r="I111" i="2"/>
  <c r="I108" s="1"/>
  <c r="H109"/>
  <c r="H111" i="5"/>
  <c r="H108"/>
  <c r="I111"/>
  <c r="I108" s="1"/>
  <c r="H111" i="6"/>
  <c r="H108" s="1"/>
  <c r="H134" s="1"/>
  <c r="I111"/>
  <c r="H111" i="7"/>
  <c r="H108" s="1"/>
  <c r="H134" s="1"/>
  <c r="I111"/>
  <c r="H111" i="8"/>
  <c r="I111"/>
  <c r="I108" s="1"/>
  <c r="I134" s="1"/>
  <c r="H111" i="9"/>
  <c r="H108" s="1"/>
  <c r="H134" s="1"/>
  <c r="I111"/>
  <c r="H111" i="10"/>
  <c r="H108"/>
  <c r="I111"/>
  <c r="H111" i="11"/>
  <c r="H108" s="1"/>
  <c r="H134" s="1"/>
  <c r="I111"/>
  <c r="I108" s="1"/>
  <c r="H111" i="12"/>
  <c r="H108" s="1"/>
  <c r="I111"/>
  <c r="H111" i="13"/>
  <c r="H108"/>
  <c r="I111"/>
  <c r="H111" i="14"/>
  <c r="I111"/>
  <c r="H111" i="15"/>
  <c r="I111"/>
  <c r="H111" i="16"/>
  <c r="H108" s="1"/>
  <c r="I111"/>
  <c r="I108" s="1"/>
  <c r="H111" i="17"/>
  <c r="H108"/>
  <c r="I111"/>
  <c r="H111" i="18"/>
  <c r="H108" s="1"/>
  <c r="H134" s="1"/>
  <c r="I111"/>
  <c r="I108" s="1"/>
  <c r="H111" i="19"/>
  <c r="I111"/>
  <c r="I108" s="1"/>
  <c r="H111" i="20"/>
  <c r="I111"/>
  <c r="H111" i="21"/>
  <c r="H108" s="1"/>
  <c r="H134" s="1"/>
  <c r="I111"/>
  <c r="I108" s="1"/>
  <c r="I134" s="1"/>
  <c r="H111" i="22"/>
  <c r="H108" s="1"/>
  <c r="I111"/>
  <c r="H111" i="23"/>
  <c r="I111"/>
  <c r="I108" s="1"/>
  <c r="H111" i="24"/>
  <c r="I111"/>
  <c r="I108"/>
  <c r="H111" i="25"/>
  <c r="I111"/>
  <c r="H111" i="26"/>
  <c r="H108"/>
  <c r="I111"/>
  <c r="H111" i="27"/>
  <c r="I111"/>
  <c r="H111" i="28"/>
  <c r="H108" s="1"/>
  <c r="H134" s="1"/>
  <c r="I111"/>
  <c r="H111" i="29"/>
  <c r="I111"/>
  <c r="H111" i="30"/>
  <c r="I111"/>
  <c r="H111" i="31"/>
  <c r="I111"/>
  <c r="I108"/>
  <c r="H111" i="32"/>
  <c r="I111"/>
  <c r="I108"/>
  <c r="H111" i="2"/>
  <c r="H108" s="1"/>
  <c r="G111" i="5"/>
  <c r="G111" i="6"/>
  <c r="G108" s="1"/>
  <c r="G111" i="7"/>
  <c r="G108" s="1"/>
  <c r="G134" s="1"/>
  <c r="G111" i="8"/>
  <c r="G111" i="9"/>
  <c r="G108"/>
  <c r="G111" i="10"/>
  <c r="G108" s="1"/>
  <c r="G134" s="1"/>
  <c r="G111" i="11"/>
  <c r="G111" i="12"/>
  <c r="G111" i="13"/>
  <c r="G108" s="1"/>
  <c r="G134" s="1"/>
  <c r="G111" i="14"/>
  <c r="G111" i="15"/>
  <c r="G108"/>
  <c r="G111" i="16"/>
  <c r="G108"/>
  <c r="G111" i="17"/>
  <c r="G108" s="1"/>
  <c r="G111" i="18"/>
  <c r="G108" s="1"/>
  <c r="G134" s="1"/>
  <c r="G111" i="19"/>
  <c r="G108"/>
  <c r="G111" i="20"/>
  <c r="G111" i="21"/>
  <c r="G108"/>
  <c r="G111" i="22"/>
  <c r="G108" s="1"/>
  <c r="G111" i="23"/>
  <c r="G111" i="24"/>
  <c r="G108"/>
  <c r="G111" i="25"/>
  <c r="G108" s="1"/>
  <c r="G134" s="1"/>
  <c r="G111" i="26"/>
  <c r="G108" s="1"/>
  <c r="G134" s="1"/>
  <c r="G111" i="27"/>
  <c r="G108"/>
  <c r="G111" i="28"/>
  <c r="G108"/>
  <c r="G111" i="29"/>
  <c r="G111" i="30"/>
  <c r="G108" s="1"/>
  <c r="G111" i="31"/>
  <c r="G111" i="32"/>
  <c r="G108"/>
  <c r="I108" i="6"/>
  <c r="I108" i="20"/>
  <c r="I108" i="22"/>
  <c r="I108" i="28"/>
  <c r="I114" i="5"/>
  <c r="I113" s="1"/>
  <c r="I134" s="1"/>
  <c r="H114"/>
  <c r="H113"/>
  <c r="G114"/>
  <c r="G113"/>
  <c r="I114" i="6"/>
  <c r="I113"/>
  <c r="H114"/>
  <c r="H113"/>
  <c r="G114"/>
  <c r="G113"/>
  <c r="I114" i="7"/>
  <c r="I113"/>
  <c r="H114"/>
  <c r="H113"/>
  <c r="G114"/>
  <c r="G113"/>
  <c r="I114" i="8"/>
  <c r="I113"/>
  <c r="H114"/>
  <c r="H113"/>
  <c r="G114"/>
  <c r="G113"/>
  <c r="I114" i="9"/>
  <c r="I113"/>
  <c r="H114"/>
  <c r="H113"/>
  <c r="G114"/>
  <c r="G113"/>
  <c r="I114" i="10"/>
  <c r="I113"/>
  <c r="H114"/>
  <c r="H113"/>
  <c r="G114"/>
  <c r="G113"/>
  <c r="I114" i="11"/>
  <c r="I113"/>
  <c r="H114"/>
  <c r="H113"/>
  <c r="G114"/>
  <c r="G113"/>
  <c r="I114" i="12"/>
  <c r="I113"/>
  <c r="H114"/>
  <c r="H113"/>
  <c r="G114"/>
  <c r="G113"/>
  <c r="I114" i="13"/>
  <c r="I113"/>
  <c r="H114"/>
  <c r="H113"/>
  <c r="G114"/>
  <c r="G113"/>
  <c r="I114" i="14"/>
  <c r="I113"/>
  <c r="H114"/>
  <c r="H113"/>
  <c r="G114"/>
  <c r="G113"/>
  <c r="I114" i="15"/>
  <c r="I113" s="1"/>
  <c r="I134" s="1"/>
  <c r="H114"/>
  <c r="H113" s="1"/>
  <c r="G114"/>
  <c r="G113" s="1"/>
  <c r="I114" i="16"/>
  <c r="I113" s="1"/>
  <c r="I134" s="1"/>
  <c r="H114"/>
  <c r="H113" s="1"/>
  <c r="H134" s="1"/>
  <c r="G114"/>
  <c r="G113" s="1"/>
  <c r="G134" s="1"/>
  <c r="I114" i="17"/>
  <c r="I113" s="1"/>
  <c r="I134" s="1"/>
  <c r="H114"/>
  <c r="H113" s="1"/>
  <c r="H134" s="1"/>
  <c r="G114"/>
  <c r="G113" s="1"/>
  <c r="I114" i="18"/>
  <c r="I113" s="1"/>
  <c r="I134" s="1"/>
  <c r="H114"/>
  <c r="H113"/>
  <c r="G114"/>
  <c r="G113"/>
  <c r="I114" i="19"/>
  <c r="I113" s="1"/>
  <c r="I134" s="1"/>
  <c r="H114"/>
  <c r="H113" s="1"/>
  <c r="H134" s="1"/>
  <c r="G114"/>
  <c r="G113"/>
  <c r="I114" i="20"/>
  <c r="I113" s="1"/>
  <c r="I134" s="1"/>
  <c r="H114"/>
  <c r="H113"/>
  <c r="G114"/>
  <c r="G113"/>
  <c r="I114" i="21"/>
  <c r="I113"/>
  <c r="H114"/>
  <c r="H113"/>
  <c r="G114"/>
  <c r="G113"/>
  <c r="I114" i="22"/>
  <c r="I113"/>
  <c r="H114"/>
  <c r="H113" s="1"/>
  <c r="H134" s="1"/>
  <c r="G114"/>
  <c r="G113" s="1"/>
  <c r="G134" s="1"/>
  <c r="I114" i="23"/>
  <c r="I113" s="1"/>
  <c r="I134" s="1"/>
  <c r="H114"/>
  <c r="H113" s="1"/>
  <c r="H134" s="1"/>
  <c r="G114"/>
  <c r="G113" s="1"/>
  <c r="G134" s="1"/>
  <c r="I114" i="24"/>
  <c r="I113" s="1"/>
  <c r="H114"/>
  <c r="H113" s="1"/>
  <c r="H134" s="1"/>
  <c r="G114"/>
  <c r="G113"/>
  <c r="I114" i="25"/>
  <c r="I113"/>
  <c r="H114"/>
  <c r="H113"/>
  <c r="G114"/>
  <c r="G113"/>
  <c r="I114" i="26"/>
  <c r="I113"/>
  <c r="H114"/>
  <c r="H113"/>
  <c r="G114"/>
  <c r="G113"/>
  <c r="I114" i="27"/>
  <c r="I113"/>
  <c r="H114"/>
  <c r="H113" s="1"/>
  <c r="H134" s="1"/>
  <c r="G114"/>
  <c r="G113" s="1"/>
  <c r="G134" s="1"/>
  <c r="I114" i="28"/>
  <c r="I113"/>
  <c r="H114"/>
  <c r="H113"/>
  <c r="G114"/>
  <c r="G113"/>
  <c r="I114" i="29"/>
  <c r="I113"/>
  <c r="H114"/>
  <c r="H113"/>
  <c r="G114"/>
  <c r="G113" s="1"/>
  <c r="G134" s="1"/>
  <c r="I114" i="30"/>
  <c r="I113" s="1"/>
  <c r="I134" s="1"/>
  <c r="H114"/>
  <c r="H113" s="1"/>
  <c r="H134" s="1"/>
  <c r="G114"/>
  <c r="G113" s="1"/>
  <c r="G134" s="1"/>
  <c r="I114" i="31"/>
  <c r="I113" s="1"/>
  <c r="I134" s="1"/>
  <c r="H114"/>
  <c r="H113" s="1"/>
  <c r="H134" s="1"/>
  <c r="G114"/>
  <c r="G113" s="1"/>
  <c r="I114" i="32"/>
  <c r="I113" s="1"/>
  <c r="I134" s="1"/>
  <c r="H114"/>
  <c r="H113" s="1"/>
  <c r="G114"/>
  <c r="G113" s="1"/>
  <c r="G134" s="1"/>
  <c r="I114" i="2"/>
  <c r="I113" s="1"/>
  <c r="H113"/>
  <c r="I116" i="5"/>
  <c r="H116"/>
  <c r="G116"/>
  <c r="I116" i="6"/>
  <c r="H116"/>
  <c r="G116"/>
  <c r="I116" i="7"/>
  <c r="H116"/>
  <c r="G116"/>
  <c r="I116" i="8"/>
  <c r="H116"/>
  <c r="G116"/>
  <c r="I116" i="9"/>
  <c r="H116"/>
  <c r="G116"/>
  <c r="I116" i="10"/>
  <c r="H116"/>
  <c r="G116"/>
  <c r="I116" i="11"/>
  <c r="H116"/>
  <c r="G116"/>
  <c r="I116" i="12"/>
  <c r="H116"/>
  <c r="G116"/>
  <c r="I116" i="13"/>
  <c r="H116"/>
  <c r="G116"/>
  <c r="I116" i="14"/>
  <c r="H116"/>
  <c r="G116"/>
  <c r="I116" i="15"/>
  <c r="H116"/>
  <c r="G116"/>
  <c r="I116" i="16"/>
  <c r="H116"/>
  <c r="G116"/>
  <c r="I116" i="17"/>
  <c r="H116"/>
  <c r="G116"/>
  <c r="I116" i="18"/>
  <c r="H116"/>
  <c r="G116"/>
  <c r="I116" i="19"/>
  <c r="H116"/>
  <c r="G116"/>
  <c r="I116" i="20"/>
  <c r="H116"/>
  <c r="G116"/>
  <c r="I116" i="21"/>
  <c r="H116"/>
  <c r="G116"/>
  <c r="I116" i="22"/>
  <c r="H116"/>
  <c r="G116"/>
  <c r="I116" i="23"/>
  <c r="H116"/>
  <c r="G116"/>
  <c r="I116" i="24"/>
  <c r="H116"/>
  <c r="G116"/>
  <c r="I116" i="25"/>
  <c r="H116"/>
  <c r="G116"/>
  <c r="I116" i="26"/>
  <c r="H116"/>
  <c r="G116"/>
  <c r="I116" i="27"/>
  <c r="H116"/>
  <c r="G116"/>
  <c r="I116" i="28"/>
  <c r="H116"/>
  <c r="G116"/>
  <c r="I116" i="29"/>
  <c r="H116"/>
  <c r="G116"/>
  <c r="I116" i="30"/>
  <c r="H116"/>
  <c r="G116"/>
  <c r="I116" i="31"/>
  <c r="H116"/>
  <c r="G116"/>
  <c r="I116" i="32"/>
  <c r="H116"/>
  <c r="G116"/>
  <c r="I116" i="2"/>
  <c r="H116"/>
  <c r="H118" i="5"/>
  <c r="I118"/>
  <c r="H118" i="6"/>
  <c r="I118"/>
  <c r="H118" i="7"/>
  <c r="I118"/>
  <c r="H118" i="8"/>
  <c r="I118"/>
  <c r="H118" i="9"/>
  <c r="I118"/>
  <c r="H118" i="10"/>
  <c r="I118"/>
  <c r="H118" i="11"/>
  <c r="I118"/>
  <c r="H118" i="12"/>
  <c r="I118"/>
  <c r="H118" i="13"/>
  <c r="I118"/>
  <c r="H118" i="14"/>
  <c r="I118"/>
  <c r="H118" i="15"/>
  <c r="I118"/>
  <c r="H118" i="16"/>
  <c r="I118"/>
  <c r="H118" i="17"/>
  <c r="I118"/>
  <c r="H118" i="18"/>
  <c r="I118"/>
  <c r="H118" i="19"/>
  <c r="I118"/>
  <c r="H118" i="20"/>
  <c r="I118"/>
  <c r="H118" i="21"/>
  <c r="I118"/>
  <c r="H118" i="22"/>
  <c r="I118"/>
  <c r="H118" i="23"/>
  <c r="I118"/>
  <c r="H118" i="24"/>
  <c r="I118"/>
  <c r="H118" i="25"/>
  <c r="I118"/>
  <c r="H118" i="26"/>
  <c r="I118"/>
  <c r="H118" i="27"/>
  <c r="I118"/>
  <c r="H118" i="28"/>
  <c r="I118"/>
  <c r="H118" i="29"/>
  <c r="I118"/>
  <c r="H118" i="30"/>
  <c r="I118"/>
  <c r="H118" i="31"/>
  <c r="I118"/>
  <c r="H118" i="32"/>
  <c r="I118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/>
  <c r="H121" i="6"/>
  <c r="I121"/>
  <c r="H121" i="7"/>
  <c r="I121"/>
  <c r="H121" i="8"/>
  <c r="I121"/>
  <c r="H121" i="9"/>
  <c r="I121"/>
  <c r="H121" i="10"/>
  <c r="I121"/>
  <c r="H121" i="11"/>
  <c r="I121"/>
  <c r="H121" i="12"/>
  <c r="I121"/>
  <c r="H121" i="13"/>
  <c r="I121"/>
  <c r="H121" i="14"/>
  <c r="I121"/>
  <c r="H121" i="15"/>
  <c r="I121"/>
  <c r="H121" i="16"/>
  <c r="I121"/>
  <c r="H121" i="17"/>
  <c r="I121"/>
  <c r="H121" i="18"/>
  <c r="I121"/>
  <c r="H121" i="19"/>
  <c r="I121"/>
  <c r="H121" i="20"/>
  <c r="I121"/>
  <c r="H121" i="21"/>
  <c r="I121"/>
  <c r="H121" i="22"/>
  <c r="I121"/>
  <c r="H121" i="23"/>
  <c r="I121"/>
  <c r="H121" i="24"/>
  <c r="I121"/>
  <c r="H121" i="25"/>
  <c r="I121"/>
  <c r="H121" i="26"/>
  <c r="I121"/>
  <c r="H121" i="27"/>
  <c r="I121"/>
  <c r="H121" i="28"/>
  <c r="I121"/>
  <c r="H121" i="29"/>
  <c r="I121"/>
  <c r="H121" i="30"/>
  <c r="I121"/>
  <c r="H121" i="31"/>
  <c r="I121"/>
  <c r="H121" i="32"/>
  <c r="I121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G121" i="2"/>
  <c r="H123" i="5"/>
  <c r="I123"/>
  <c r="H123" i="6"/>
  <c r="I123"/>
  <c r="H123" i="7"/>
  <c r="I123"/>
  <c r="H123" i="8"/>
  <c r="I123"/>
  <c r="H123" i="9"/>
  <c r="I123"/>
  <c r="H123" i="10"/>
  <c r="I123"/>
  <c r="H123" i="11"/>
  <c r="I123"/>
  <c r="H123" i="12"/>
  <c r="I123"/>
  <c r="H123" i="13"/>
  <c r="I123"/>
  <c r="H123" i="14"/>
  <c r="I123"/>
  <c r="H123" i="15"/>
  <c r="I123"/>
  <c r="H123" i="16"/>
  <c r="I123"/>
  <c r="H123" i="17"/>
  <c r="I123"/>
  <c r="H123" i="18"/>
  <c r="I123"/>
  <c r="H123" i="19"/>
  <c r="I123"/>
  <c r="H123" i="20"/>
  <c r="I123"/>
  <c r="H123" i="21"/>
  <c r="I123"/>
  <c r="H123" i="22"/>
  <c r="I123"/>
  <c r="H123" i="23"/>
  <c r="I123"/>
  <c r="H123" i="24"/>
  <c r="I123"/>
  <c r="H123" i="25"/>
  <c r="I123"/>
  <c r="H123" i="26"/>
  <c r="I123"/>
  <c r="H123" i="27"/>
  <c r="I123"/>
  <c r="H123" i="28"/>
  <c r="I123"/>
  <c r="H123" i="29"/>
  <c r="I123"/>
  <c r="H123" i="30"/>
  <c r="I123"/>
  <c r="H123" i="31"/>
  <c r="I123"/>
  <c r="H123" i="32"/>
  <c r="I123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/>
  <c r="H125" i="6"/>
  <c r="I125"/>
  <c r="H125" i="7"/>
  <c r="I125"/>
  <c r="H125" i="8"/>
  <c r="I125"/>
  <c r="H125" i="9"/>
  <c r="I125"/>
  <c r="H125" i="10"/>
  <c r="I125"/>
  <c r="H125" i="11"/>
  <c r="I125"/>
  <c r="H125" i="12"/>
  <c r="I125"/>
  <c r="H125" i="13"/>
  <c r="I125"/>
  <c r="H125" i="14"/>
  <c r="I125"/>
  <c r="H125" i="15"/>
  <c r="I125"/>
  <c r="H125" i="16"/>
  <c r="I125"/>
  <c r="H125" i="17"/>
  <c r="I125"/>
  <c r="H125" i="18"/>
  <c r="I125"/>
  <c r="H125" i="19"/>
  <c r="I125"/>
  <c r="H125" i="20"/>
  <c r="I125"/>
  <c r="H125" i="21"/>
  <c r="I125"/>
  <c r="H125" i="22"/>
  <c r="I125"/>
  <c r="H125" i="23"/>
  <c r="I125"/>
  <c r="H125" i="24"/>
  <c r="I125"/>
  <c r="H125" i="25"/>
  <c r="I125"/>
  <c r="H125" i="26"/>
  <c r="I125"/>
  <c r="H125" i="27"/>
  <c r="I125"/>
  <c r="H125" i="28"/>
  <c r="I125"/>
  <c r="H125" i="29"/>
  <c r="I125"/>
  <c r="H125" i="30"/>
  <c r="I125"/>
  <c r="H125" i="31"/>
  <c r="I125"/>
  <c r="H125" i="32"/>
  <c r="I125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/>
  <c r="H132" i="6"/>
  <c r="I132"/>
  <c r="H132" i="7"/>
  <c r="I132"/>
  <c r="H132" i="8"/>
  <c r="I132"/>
  <c r="H132" i="9"/>
  <c r="I132"/>
  <c r="H132" i="10"/>
  <c r="I132"/>
  <c r="H132" i="11"/>
  <c r="I132"/>
  <c r="I134" s="1"/>
  <c r="H132" i="12"/>
  <c r="I132"/>
  <c r="H132" i="13"/>
  <c r="I132"/>
  <c r="H132" i="14"/>
  <c r="I132"/>
  <c r="H132" i="15"/>
  <c r="I132"/>
  <c r="H132" i="16"/>
  <c r="I132"/>
  <c r="H132" i="17"/>
  <c r="I132"/>
  <c r="H132" i="18"/>
  <c r="I132"/>
  <c r="H132" i="19"/>
  <c r="I132"/>
  <c r="H132" i="20"/>
  <c r="I132"/>
  <c r="H132" i="21"/>
  <c r="I132"/>
  <c r="H132" i="22"/>
  <c r="I132"/>
  <c r="H132" i="23"/>
  <c r="I132"/>
  <c r="H132" i="24"/>
  <c r="I132"/>
  <c r="I134" s="1"/>
  <c r="H132" i="25"/>
  <c r="I132"/>
  <c r="H132" i="26"/>
  <c r="I132"/>
  <c r="H132" i="27"/>
  <c r="I132"/>
  <c r="H132" i="28"/>
  <c r="I132"/>
  <c r="H132" i="29"/>
  <c r="I132"/>
  <c r="H132" i="30"/>
  <c r="I132"/>
  <c r="H132" i="31"/>
  <c r="I132"/>
  <c r="H132" i="32"/>
  <c r="H134" s="1"/>
  <c r="I132"/>
  <c r="H132" i="2"/>
  <c r="I132"/>
  <c r="G132" i="5"/>
  <c r="G132" i="6"/>
  <c r="G134" s="1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4" s="1"/>
  <c r="G132" i="20"/>
  <c r="G132" i="21"/>
  <c r="G134" s="1"/>
  <c r="G132" i="22"/>
  <c r="G132" i="23"/>
  <c r="G132" i="24"/>
  <c r="G132" i="25"/>
  <c r="G132" i="26"/>
  <c r="G132" i="27"/>
  <c r="G132" i="28"/>
  <c r="G132" i="29"/>
  <c r="G132" i="30"/>
  <c r="G132" i="31"/>
  <c r="G134" s="1"/>
  <c r="G132" i="32"/>
  <c r="G138" i="1"/>
  <c r="G131"/>
  <c r="G129"/>
  <c r="G124"/>
  <c r="G127"/>
  <c r="G122"/>
  <c r="G120"/>
  <c r="G119" s="1"/>
  <c r="G117"/>
  <c r="G115"/>
  <c r="G114" s="1"/>
  <c r="G112"/>
  <c r="G110"/>
  <c r="G108"/>
  <c r="G99"/>
  <c r="G92"/>
  <c r="G80"/>
  <c r="G74"/>
  <c r="G71"/>
  <c r="G64"/>
  <c r="G62"/>
  <c r="G61" s="1"/>
  <c r="G59"/>
  <c r="G57"/>
  <c r="G49"/>
  <c r="G54"/>
  <c r="G52"/>
  <c r="G44"/>
  <c r="G46"/>
  <c r="G41"/>
  <c r="G38"/>
  <c r="G34"/>
  <c r="G32"/>
  <c r="G29"/>
  <c r="G28" s="1"/>
  <c r="G26"/>
  <c r="G24"/>
  <c r="G22"/>
  <c r="G16" s="1"/>
  <c r="G20"/>
  <c r="G17"/>
  <c r="G13"/>
  <c r="C14" i="4"/>
  <c r="C34"/>
  <c r="D35"/>
  <c r="D34" s="1"/>
  <c r="D14"/>
  <c r="D8" i="3"/>
  <c r="D18" s="1"/>
  <c r="E8"/>
  <c r="E6" s="1"/>
  <c r="D11"/>
  <c r="E11"/>
  <c r="G55" i="8"/>
  <c r="G55" i="18"/>
  <c r="G56" i="1"/>
  <c r="I55" i="29"/>
  <c r="I55" i="23"/>
  <c r="I34" i="31"/>
  <c r="I34" i="23"/>
  <c r="G10" i="10"/>
  <c r="I10" i="24"/>
  <c r="H55" i="26"/>
  <c r="I55" i="5"/>
  <c r="G34" i="22"/>
  <c r="I34" i="16"/>
  <c r="I22" i="31"/>
  <c r="I22" i="27"/>
  <c r="I22" i="11"/>
  <c r="I22" i="7"/>
  <c r="G10" i="28"/>
  <c r="G10" i="12"/>
  <c r="G10" i="8"/>
  <c r="I10" i="29"/>
  <c r="I10" i="19"/>
  <c r="I10" i="17"/>
  <c r="I10" i="15"/>
  <c r="I10" i="7"/>
  <c r="I22" i="30"/>
  <c r="I22" i="26"/>
  <c r="G22" i="24"/>
  <c r="I22" i="14"/>
  <c r="I22" i="6"/>
  <c r="H10" i="14"/>
  <c r="H10" i="10"/>
  <c r="H10" i="6"/>
  <c r="H10" i="29"/>
  <c r="I10" i="28"/>
  <c r="G10" i="25"/>
  <c r="G108" i="12"/>
  <c r="H108" i="27"/>
  <c r="H55" i="20"/>
  <c r="H55" i="27"/>
  <c r="H55" i="5"/>
  <c r="G34" i="19"/>
  <c r="H108" i="32"/>
  <c r="I108" i="17"/>
  <c r="H22" i="20"/>
  <c r="G22" i="9"/>
  <c r="H108" i="23"/>
  <c r="H108" i="19"/>
  <c r="H50" i="8"/>
  <c r="H22" i="2"/>
  <c r="H10"/>
  <c r="G10"/>
  <c r="G93"/>
  <c r="I108" i="30"/>
  <c r="H55" i="10"/>
  <c r="H134" s="1"/>
  <c r="H55" i="23"/>
  <c r="G55" i="29"/>
  <c r="G40" i="1"/>
  <c r="I108" i="7"/>
  <c r="G55" i="28"/>
  <c r="G55" i="12"/>
  <c r="G134" s="1"/>
  <c r="I34" i="6"/>
  <c r="I55" i="8"/>
  <c r="H34"/>
  <c r="H34" i="22"/>
  <c r="H34" i="18"/>
  <c r="I108" i="14"/>
  <c r="H55" i="13"/>
  <c r="H134" s="1"/>
  <c r="H55" i="9"/>
  <c r="H22" i="10"/>
  <c r="H108" i="30"/>
  <c r="H108" i="25"/>
  <c r="H55" i="30"/>
  <c r="I55" i="18"/>
  <c r="I55" i="10"/>
  <c r="G50" i="29"/>
  <c r="I34" i="25"/>
  <c r="I22" i="15"/>
  <c r="G108" i="29"/>
  <c r="I55" i="25"/>
  <c r="H55" i="29"/>
  <c r="H55" i="25"/>
  <c r="H134" s="1"/>
  <c r="I55" i="13"/>
  <c r="I55" i="9"/>
  <c r="G34" i="12"/>
  <c r="I34" i="28"/>
  <c r="I34" i="13"/>
  <c r="H22" i="26"/>
  <c r="H22" i="12"/>
  <c r="I10" i="10"/>
  <c r="H10" i="7"/>
  <c r="G10" i="27"/>
  <c r="H10" i="30"/>
  <c r="G22" i="5"/>
  <c r="I10"/>
  <c r="H55" i="22"/>
  <c r="I55" i="14"/>
  <c r="I55" i="6"/>
  <c r="G34" i="10"/>
  <c r="G34" i="14"/>
  <c r="I22" i="8"/>
  <c r="I22" i="20"/>
  <c r="E18" i="3"/>
  <c r="G55" i="7"/>
  <c r="H10" i="16"/>
  <c r="I125" i="2"/>
  <c r="H108" i="29"/>
  <c r="I108" i="27"/>
  <c r="H108" i="24"/>
  <c r="G55" i="26"/>
  <c r="G55" i="16"/>
  <c r="I55" i="28"/>
  <c r="H50" i="23"/>
  <c r="H50" i="11"/>
  <c r="I50" i="7"/>
  <c r="G34" i="28"/>
  <c r="H34" i="6"/>
  <c r="G34" i="29"/>
  <c r="G34" i="7"/>
  <c r="G34" i="11"/>
  <c r="H34" i="5"/>
  <c r="H22" i="21"/>
  <c r="G22" i="16"/>
  <c r="H58" i="2"/>
  <c r="H55" i="6"/>
  <c r="I34" i="30"/>
  <c r="H34" i="27"/>
  <c r="I34" i="15"/>
  <c r="H34" i="16"/>
  <c r="I10" i="14"/>
  <c r="G108" i="23"/>
  <c r="G55" i="14"/>
  <c r="G50" i="12"/>
  <c r="H50" i="22"/>
  <c r="I34" i="26"/>
  <c r="G34" i="25"/>
  <c r="G22" i="18"/>
  <c r="G10"/>
  <c r="G10" i="13"/>
  <c r="H10" i="18"/>
  <c r="H74" i="2"/>
  <c r="H93"/>
  <c r="I108" i="26"/>
  <c r="I134" s="1"/>
  <c r="H108" i="14"/>
  <c r="H55" i="31"/>
  <c r="G55" i="20"/>
  <c r="G34" i="30"/>
  <c r="G34" i="24"/>
  <c r="G34" i="16"/>
  <c r="I10" i="31"/>
  <c r="I10" i="21"/>
  <c r="I22" i="25"/>
  <c r="H10" i="8"/>
  <c r="H43" i="2"/>
  <c r="I93"/>
  <c r="I55" s="1"/>
  <c r="H125"/>
  <c r="G50" i="14"/>
  <c r="G50" i="9"/>
  <c r="G34" i="5"/>
  <c r="H34" i="25"/>
  <c r="H22" i="31"/>
  <c r="G10" i="16"/>
  <c r="I43" i="2"/>
  <c r="I34" s="1"/>
  <c r="H68"/>
  <c r="G55" i="30"/>
  <c r="G55" i="23"/>
  <c r="G55" i="10"/>
  <c r="I55" i="21"/>
  <c r="H55" i="18"/>
  <c r="I34" i="7"/>
  <c r="I34" i="27"/>
  <c r="I34" i="12"/>
  <c r="I22" i="29"/>
  <c r="G22" i="23"/>
  <c r="G10" i="20"/>
  <c r="H134" i="8" l="1"/>
  <c r="G34" i="15"/>
  <c r="H55" i="2"/>
  <c r="H55" i="15"/>
  <c r="H134" s="1"/>
  <c r="H35" i="2"/>
  <c r="H34" s="1"/>
  <c r="D6" i="3"/>
  <c r="G55" i="15"/>
  <c r="G134" s="1"/>
  <c r="H55" i="12"/>
  <c r="H134" s="1"/>
  <c r="G86" i="2"/>
  <c r="G74"/>
  <c r="G55" i="5"/>
  <c r="G34" i="2"/>
  <c r="H134" i="5"/>
  <c r="G134"/>
  <c r="C45" i="4"/>
  <c r="D45"/>
  <c r="I134" i="2"/>
  <c r="G134" i="17"/>
  <c r="G140" i="1"/>
  <c r="H134" i="2" l="1"/>
  <c r="G55"/>
  <c r="G134" s="1"/>
</calcChain>
</file>

<file path=xl/sharedStrings.xml><?xml version="1.0" encoding="utf-8"?>
<sst xmlns="http://schemas.openxmlformats.org/spreadsheetml/2006/main" count="7968" uniqueCount="314">
  <si>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</si>
  <si>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</si>
  <si>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</si>
  <si>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</si>
  <si>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</si>
  <si>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</si>
  <si>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</si>
  <si>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</si>
  <si>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</si>
  <si>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</si>
  <si>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</si>
  <si>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</si>
  <si>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</si>
  <si>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</si>
  <si>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</si>
  <si>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</si>
  <si>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</si>
  <si>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</si>
  <si>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</si>
  <si>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</si>
  <si>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</si>
  <si>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</si>
  <si>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</si>
  <si>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</si>
  <si>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</si>
  <si>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</si>
  <si>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</si>
  <si>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</si>
  <si>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</si>
  <si>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</si>
  <si>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</si>
  <si>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</si>
  <si>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</si>
  <si>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</si>
  <si>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</si>
  <si>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</si>
  <si>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</si>
  <si>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</si>
  <si>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</si>
  <si>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</si>
  <si>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</si>
  <si>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</si>
  <si>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</si>
  <si>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</si>
  <si>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</si>
  <si>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</si>
  <si>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</si>
  <si>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</si>
  <si>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</si>
  <si>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</si>
  <si>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</si>
  <si>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</si>
  <si>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</si>
  <si>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</si>
  <si>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</si>
  <si>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</si>
  <si>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</si>
  <si>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</si>
  <si>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</si>
  <si>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</si>
  <si>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</si>
  <si>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</si>
  <si>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</si>
  <si>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</si>
  <si>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</si>
  <si>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</si>
  <si>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</si>
  <si>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</si>
  <si>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</si>
  <si>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</si>
  <si>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</si>
  <si>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</si>
  <si>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</si>
  <si>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</si>
  <si>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</si>
  <si>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</si>
  <si>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</si>
  <si>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</si>
  <si>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</si>
  <si>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</si>
  <si>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</si>
  <si>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</si>
  <si>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</si>
  <si>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</si>
  <si>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</si>
  <si>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</si>
  <si>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</si>
  <si>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</si>
  <si>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</si>
  <si>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</si>
  <si>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</si>
  <si>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</si>
  <si>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</si>
  <si>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</si>
  <si>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</si>
  <si>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</si>
  <si>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</si>
  <si>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</si>
  <si>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</si>
  <si>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</si>
  <si>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</si>
  <si>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</si>
  <si>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</si>
  <si>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</si>
  <si>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</si>
  <si>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</si>
  <si>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</si>
  <si>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</si>
  <si>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</si>
  <si>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</si>
  <si>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</si>
  <si>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</si>
  <si>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</si>
  <si>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</si>
  <si>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</si>
  <si>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</si>
  <si>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</si>
  <si>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</si>
  <si>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</si>
  <si>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</si>
  <si>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</si>
  <si>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</si>
  <si>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</si>
  <si>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</si>
  <si>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</si>
  <si>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</si>
  <si>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</si>
  <si>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</si>
  <si>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</si>
  <si>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</si>
  <si>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</si>
  <si>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</si>
  <si>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</si>
  <si>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</si>
  <si>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</si>
  <si>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</si>
  <si>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</si>
  <si>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</si>
  <si>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</si>
  <si>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</si>
  <si>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</si>
  <si>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</si>
  <si>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</si>
  <si>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</si>
  <si>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</si>
  <si>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</si>
  <si>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</si>
  <si>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</si>
  <si>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</si>
  <si>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</si>
  <si>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</si>
  <si>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</si>
  <si>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</si>
  <si>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</si>
  <si>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</si>
  <si>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</si>
  <si>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</si>
  <si>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</si>
  <si>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</si>
  <si>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</si>
  <si>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</si>
  <si>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</si>
  <si>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</si>
  <si>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</si>
  <si>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</si>
  <si>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</si>
  <si>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</si>
  <si>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</si>
  <si>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</si>
  <si>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</si>
  <si>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</si>
  <si>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</si>
  <si>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</si>
  <si>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</si>
  <si>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</si>
  <si>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</si>
  <si>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</si>
  <si>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</si>
  <si>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</si>
  <si>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</si>
  <si>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</si>
  <si>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</si>
  <si>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</si>
  <si>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</si>
  <si>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</si>
  <si>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</si>
  <si>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</si>
  <si>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</si>
  <si>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</si>
  <si>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</si>
  <si>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</si>
  <si>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</si>
  <si>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</si>
  <si>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</si>
  <si>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</si>
  <si>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</si>
  <si>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</si>
  <si>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</si>
  <si>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</si>
  <si>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</si>
  <si>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</si>
  <si>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</si>
  <si>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</si>
  <si>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</si>
  <si>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</si>
  <si>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</si>
  <si>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</si>
  <si>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</si>
  <si>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</si>
  <si>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</si>
  <si>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</si>
  <si>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</si>
  <si>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</si>
  <si>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</si>
  <si>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</si>
  <si>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</si>
  <si>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</si>
  <si>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</si>
  <si>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</si>
  <si>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</si>
  <si>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</si>
  <si>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</si>
  <si>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</si>
  <si>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</si>
  <si>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</si>
  <si>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</si>
  <si>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</si>
  <si>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</si>
  <si>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</si>
  <si>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</si>
  <si>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</si>
  <si>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</si>
  <si>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</si>
  <si>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</si>
  <si>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</si>
  <si>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</si>
  <si>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</si>
  <si>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</si>
  <si>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</si>
  <si>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</si>
  <si>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</si>
  <si>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</si>
  <si>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</si>
  <si>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</si>
  <si>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</si>
  <si>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</si>
  <si>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</si>
  <si>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</si>
  <si>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</si>
  <si>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</si>
  <si>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</si>
  <si>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</si>
  <si>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</si>
  <si>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</si>
  <si>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</si>
  <si>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</si>
  <si>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</si>
  <si>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</si>
  <si>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</si>
  <si>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</si>
  <si>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</si>
  <si>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</si>
  <si>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</si>
  <si>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</si>
  <si>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</si>
  <si>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</si>
  <si>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</si>
  <si>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</si>
  <si>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</si>
  <si>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</si>
  <si>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</si>
  <si>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</si>
  <si>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</si>
  <si>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</si>
  <si>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</si>
  <si>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</si>
  <si>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</si>
  <si>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</si>
  <si>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</si>
  <si>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</si>
  <si>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Прочие субсидии бюджетам муниципальных районов</t>
  </si>
  <si>
    <t>000 2 02 02999 05 0000 150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</si>
  <si>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</si>
  <si>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</si>
  <si>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</si>
  <si>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</si>
  <si>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</si>
  <si>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</si>
  <si>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</si>
  <si>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</si>
  <si>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</si>
  <si>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</si>
  <si>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</si>
  <si>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</si>
  <si>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</si>
  <si>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</si>
  <si>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</si>
  <si>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</si>
  <si>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</si>
  <si>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</si>
  <si>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</si>
  <si>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</si>
  <si>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аппарат</t>
  </si>
  <si>
    <t>глава</t>
  </si>
  <si>
    <t>рез.фонд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</si>
  <si>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</si>
  <si>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</si>
  <si>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</si>
  <si>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</si>
  <si>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</si>
  <si>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</si>
  <si>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Валиева М.М.</t>
  </si>
  <si>
    <t>1zzz</t>
  </si>
  <si>
    <t>отчет на 01.08.2019 г.</t>
  </si>
</sst>
</file>

<file path=xl/styles.xml><?xml version="1.0" encoding="utf-8"?>
<styleSheet xmlns="http://schemas.openxmlformats.org/spreadsheetml/2006/main">
  <fonts count="6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56" fillId="0" borderId="0" xfId="0" applyFont="1" applyAlignment="1" applyProtection="1">
      <alignment horizontal="left"/>
      <protection locked="0"/>
    </xf>
    <xf numFmtId="0" fontId="0" fillId="0" borderId="10" xfId="0" applyFont="1" applyBorder="1"/>
    <xf numFmtId="0" fontId="18" fillId="0" borderId="10" xfId="0" applyFont="1" applyBorder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1" borderId="15" xfId="0" applyFont="1" applyFill="1" applyBorder="1" applyAlignment="1">
      <alignment horizontal="right"/>
    </xf>
    <xf numFmtId="0" fontId="12" fillId="21" borderId="14" xfId="0" applyFont="1" applyFill="1" applyBorder="1" applyAlignment="1">
      <alignment horizontal="right"/>
    </xf>
    <xf numFmtId="0" fontId="12" fillId="21" borderId="12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3"/>
  <sheetViews>
    <sheetView view="pageBreakPreview" zoomScaleNormal="130" zoomScaleSheetLayoutView="100" workbookViewId="0">
      <selection activeCell="A59" sqref="A59"/>
    </sheetView>
  </sheetViews>
  <sheetFormatPr defaultRowHeight="15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>
      <c r="B1" s="187"/>
      <c r="C1" s="187"/>
      <c r="D1" s="187"/>
      <c r="E1" s="187"/>
      <c r="F1" s="266" t="s">
        <v>7</v>
      </c>
      <c r="G1" s="266"/>
    </row>
    <row r="2" spans="1:7" s="10" customFormat="1" ht="24" customHeight="1" thickBot="1">
      <c r="A2" s="187"/>
      <c r="B2" s="187"/>
      <c r="C2" s="187"/>
      <c r="D2" s="187"/>
      <c r="E2" s="188"/>
      <c r="F2" s="188"/>
      <c r="G2" s="188"/>
    </row>
    <row r="3" spans="1:7" s="10" customFormat="1" ht="9.75" customHeight="1">
      <c r="B3" s="189"/>
      <c r="C3" s="189"/>
      <c r="D3" s="189"/>
      <c r="E3" s="267" t="s">
        <v>71</v>
      </c>
      <c r="F3" s="267"/>
      <c r="G3" s="267"/>
    </row>
    <row r="4" spans="1:7" s="10" customFormat="1" ht="27.6" customHeight="1" thickBot="1">
      <c r="A4" s="187"/>
      <c r="B4" s="187"/>
      <c r="C4" s="187"/>
      <c r="D4" s="187"/>
      <c r="E4" s="188"/>
      <c r="F4" s="188"/>
      <c r="G4" s="188"/>
    </row>
    <row r="5" spans="1:7" s="10" customFormat="1" ht="7.5" customHeight="1">
      <c r="B5" s="189"/>
      <c r="C5" s="189"/>
      <c r="D5" s="189"/>
      <c r="E5" s="267" t="s">
        <v>290</v>
      </c>
      <c r="F5" s="267"/>
      <c r="G5" s="267"/>
    </row>
    <row r="6" spans="1:7" s="10" customFormat="1" ht="15" customHeight="1">
      <c r="B6" s="187"/>
      <c r="C6" s="187"/>
      <c r="D6" s="187"/>
      <c r="E6" s="266" t="s">
        <v>291</v>
      </c>
      <c r="F6" s="266"/>
      <c r="G6" s="266"/>
    </row>
    <row r="7" spans="1:7" s="10" customFormat="1" ht="12.75">
      <c r="A7" s="266"/>
      <c r="B7" s="266"/>
      <c r="C7" s="266"/>
      <c r="D7" s="266"/>
      <c r="E7" s="266"/>
      <c r="F7" s="266"/>
      <c r="G7" s="266"/>
    </row>
    <row r="8" spans="1:7" s="10" customFormat="1" ht="12.75">
      <c r="A8" s="266" t="s">
        <v>92</v>
      </c>
      <c r="B8" s="266"/>
      <c r="C8" s="266"/>
      <c r="D8" s="266"/>
      <c r="E8" s="266"/>
      <c r="F8" s="266"/>
      <c r="G8" s="266"/>
    </row>
    <row r="9" spans="1:7" ht="12" customHeight="1">
      <c r="A9" s="2"/>
      <c r="B9" s="2"/>
      <c r="C9" s="2"/>
      <c r="D9" s="2"/>
      <c r="E9" s="23"/>
      <c r="G9" s="29"/>
    </row>
    <row r="10" spans="1:7" ht="4.5" hidden="1" customHeight="1">
      <c r="A10" s="2"/>
      <c r="B10" s="2"/>
      <c r="C10" s="2"/>
      <c r="D10" s="2"/>
      <c r="E10" s="23"/>
      <c r="G10" s="29"/>
    </row>
    <row r="11" spans="1:7" s="6" customFormat="1" ht="12.75" customHeight="1">
      <c r="A11" s="273"/>
      <c r="B11" s="270" t="s">
        <v>82</v>
      </c>
      <c r="C11" s="271"/>
      <c r="D11" s="271"/>
      <c r="E11" s="271"/>
      <c r="F11" s="272"/>
      <c r="G11" s="275" t="s">
        <v>74</v>
      </c>
    </row>
    <row r="12" spans="1:7" s="6" customFormat="1" ht="22.5">
      <c r="A12" s="274"/>
      <c r="B12" s="128" t="s">
        <v>292</v>
      </c>
      <c r="C12" s="128" t="s">
        <v>296</v>
      </c>
      <c r="D12" s="128" t="s">
        <v>293</v>
      </c>
      <c r="E12" s="190" t="s">
        <v>294</v>
      </c>
      <c r="F12" s="191" t="s">
        <v>297</v>
      </c>
      <c r="G12" s="276"/>
    </row>
    <row r="13" spans="1:7" s="38" customFormat="1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>
      <c r="A19" s="55" t="s">
        <v>73</v>
      </c>
      <c r="B19" s="93"/>
      <c r="C19" s="11"/>
      <c r="D19" s="11"/>
      <c r="E19" s="26"/>
      <c r="F19" s="57" t="s">
        <v>295</v>
      </c>
      <c r="G19" s="14"/>
    </row>
    <row r="20" spans="1:7" s="34" customFormat="1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>
      <c r="A36" s="85" t="s">
        <v>299</v>
      </c>
      <c r="B36" s="93"/>
      <c r="C36" s="11"/>
      <c r="D36" s="11"/>
      <c r="E36" s="19" t="s">
        <v>300</v>
      </c>
      <c r="F36" s="57"/>
      <c r="G36" s="8">
        <f>SUM(G37)</f>
        <v>0</v>
      </c>
    </row>
    <row r="37" spans="1:7" ht="15.75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>
      <c r="A140" s="277" t="s">
        <v>70</v>
      </c>
      <c r="B140" s="278"/>
      <c r="C140" s="278"/>
      <c r="D140" s="278"/>
      <c r="E140" s="278"/>
      <c r="F140" s="279"/>
      <c r="G140" s="193">
        <f>SUM(G138,G137,G131,G129,G127,G124,G122,G119,G114,G112,G110,G108,G61,G56,G40,G38,G36,G28,G26,G24,G16,G13)</f>
        <v>0</v>
      </c>
    </row>
    <row r="141" spans="1:7" ht="14.25" customHeight="1"/>
    <row r="142" spans="1:7" ht="21" customHeight="1">
      <c r="A142" s="269" t="s">
        <v>178</v>
      </c>
      <c r="B142" s="269"/>
      <c r="C142" s="269"/>
      <c r="D142" s="269"/>
      <c r="E142" s="269"/>
      <c r="F142" s="269"/>
      <c r="G142" s="269"/>
    </row>
    <row r="143" spans="1:7" ht="12.75">
      <c r="A143" s="268" t="s">
        <v>126</v>
      </c>
      <c r="B143" s="268"/>
      <c r="C143" s="268"/>
      <c r="D143" s="268"/>
      <c r="E143" s="268"/>
      <c r="F143" s="268"/>
      <c r="G143" s="268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28" zoomScaleNormal="130" zoomScaleSheetLayoutView="100" workbookViewId="0">
      <selection activeCell="H106" sqref="H106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306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29000</v>
      </c>
      <c r="H104" s="9">
        <f>SUM(H105)</f>
        <v>29000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>
        <v>29000</v>
      </c>
      <c r="H105" s="202">
        <v>29000</v>
      </c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29000</v>
      </c>
      <c r="H134" s="9">
        <f>SUM(H132,H131,H125,H123,H121,H118,H116,H113,H108,H106,H104,H102,H55,H50,H34,H32,H30,H22,H20,H18,H10,H7)</f>
        <v>29000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89" zoomScaleNormal="130" zoomScaleSheetLayoutView="100" workbookViewId="0">
      <selection activeCell="H76" sqref="H76"/>
    </sheetView>
  </sheetViews>
  <sheetFormatPr defaultRowHeight="15"/>
  <cols>
    <col min="1" max="1" width="63.85546875" style="3" customWidth="1"/>
    <col min="2" max="2" width="6.5703125" style="3" customWidth="1"/>
    <col min="3" max="3" width="6.28515625" style="3" customWidth="1"/>
    <col min="4" max="4" width="6.5703125" style="3" customWidth="1"/>
    <col min="5" max="5" width="6.28515625" style="28" customWidth="1"/>
    <col min="6" max="6" width="9.140625" style="1"/>
    <col min="7" max="7" width="9.140625" style="32" customWidth="1"/>
    <col min="8" max="8" width="13.28515625" customWidth="1"/>
    <col min="9" max="9" width="9.5703125" customWidth="1"/>
  </cols>
  <sheetData>
    <row r="2" spans="1:9">
      <c r="B2" s="3" t="s">
        <v>307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794000</v>
      </c>
      <c r="H55" s="8">
        <f>SUM(H56,H58,H65,H68,H74,H86,H93)</f>
        <v>314630.28000000003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507000</v>
      </c>
      <c r="H74" s="65">
        <f>SUM(H75:H85)</f>
        <v>158325.28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507000</v>
      </c>
      <c r="H75" s="199">
        <v>158325.28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287000</v>
      </c>
      <c r="H93" s="9">
        <f>SUM(H94:H101)</f>
        <v>156305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7000</v>
      </c>
      <c r="H96" s="202">
        <v>2652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36000</v>
      </c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244000</v>
      </c>
      <c r="H101" s="202">
        <v>153653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794000</v>
      </c>
      <c r="H134" s="9">
        <f>SUM(H132,H131,H125,H123,H121,H118,H116,H113,H108,H106,H104,H102,H55,H50,H34,H32,H30,H22,H20,H18,H10,H7)</f>
        <v>314630.28000000003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50" zoomScaleNormal="130" zoomScaleSheetLayoutView="100" workbookViewId="0">
      <selection activeCell="H60" sqref="H60"/>
    </sheetView>
  </sheetViews>
  <sheetFormatPr defaultRowHeight="15"/>
  <cols>
    <col min="1" max="1" width="63.85546875" style="3" customWidth="1"/>
    <col min="2" max="2" width="7.5703125" style="3" customWidth="1"/>
    <col min="3" max="3" width="5" style="3" customWidth="1"/>
    <col min="4" max="4" width="6.85546875" style="3" customWidth="1"/>
    <col min="5" max="5" width="7.42578125" style="28" customWidth="1"/>
    <col min="6" max="6" width="9.140625" style="1"/>
    <col min="7" max="7" width="9.5703125" style="32" customWidth="1"/>
    <col min="8" max="8" width="10" customWidth="1"/>
    <col min="9" max="9" width="8.5703125" customWidth="1"/>
  </cols>
  <sheetData>
    <row r="2" spans="1:9">
      <c r="B2" s="3" t="s">
        <v>308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120000</v>
      </c>
      <c r="H55" s="8">
        <f>SUM(H56,H58,H65,H68,H74,H86,H93)</f>
        <v>9869.8799999999992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120000</v>
      </c>
      <c r="H58" s="65">
        <f>SUM(H59:H64)</f>
        <v>9869.8799999999992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120000</v>
      </c>
      <c r="H60" s="202">
        <v>9869.8799999999992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120000</v>
      </c>
      <c r="H134" s="9">
        <f>SUM(H132,H131,H125,H123,H121,H118,H116,H113,H108,H106,H104,H102,H55,H50,H34,H32,H30,H22,H20,H18,H10,H7)</f>
        <v>9869.8799999999992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5" zoomScaleNormal="130" zoomScaleSheetLayoutView="100" workbookViewId="0">
      <selection activeCell="H18" sqref="H18"/>
    </sheetView>
  </sheetViews>
  <sheetFormatPr defaultRowHeight="15"/>
  <cols>
    <col min="1" max="1" width="63.85546875" style="3" customWidth="1"/>
    <col min="2" max="2" width="7.140625" style="3" customWidth="1"/>
    <col min="3" max="3" width="5.42578125" style="3" customWidth="1"/>
    <col min="4" max="4" width="7" style="3" customWidth="1"/>
    <col min="5" max="5" width="7.1406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>
      <c r="B2" s="3" t="s">
        <v>309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646000</v>
      </c>
      <c r="H7" s="53">
        <f>SUM(H8:H9)</f>
        <v>405053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v>646000</v>
      </c>
      <c r="H8" s="263">
        <v>405053</v>
      </c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197000</v>
      </c>
      <c r="H18" s="8">
        <f>SUM(H19)</f>
        <v>127354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v>197000</v>
      </c>
      <c r="H19" s="264">
        <v>127354</v>
      </c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843000</v>
      </c>
      <c r="H134" s="9">
        <f>SUM(H132,H131,H125,H123,H121,H118,H116,H113,H108,H106,H104,H102,H55,H50,H34,H32,H30,H22,H20,H18,H10,H7)</f>
        <v>532407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65" zoomScaleNormal="130" zoomScaleSheetLayoutView="100" workbookViewId="0">
      <selection activeCell="H76" sqref="H76"/>
    </sheetView>
  </sheetViews>
  <sheetFormatPr defaultRowHeight="15"/>
  <cols>
    <col min="1" max="1" width="63.85546875" style="3" customWidth="1"/>
    <col min="2" max="2" width="6.140625" style="3" customWidth="1"/>
    <col min="3" max="3" width="6.28515625" style="3" customWidth="1"/>
    <col min="4" max="4" width="6" style="3" customWidth="1"/>
    <col min="5" max="5" width="7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5000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5000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5000</v>
      </c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460000</v>
      </c>
      <c r="H55" s="8">
        <f>SUM(H56,H58,H65,H68,H74,H86,H93)</f>
        <v>232077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47000</v>
      </c>
      <c r="H58" s="65">
        <f>SUM(H59:H64)</f>
        <v>15900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47000</v>
      </c>
      <c r="H60" s="202">
        <v>15900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298000</v>
      </c>
      <c r="H74" s="65">
        <f>SUM(H75:H85)</f>
        <v>204037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200000</v>
      </c>
      <c r="H75" s="199">
        <v>106037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>
        <v>98000</v>
      </c>
      <c r="H85" s="202">
        <v>98000</v>
      </c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70000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>
        <v>70000</v>
      </c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12140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12140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13581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13581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2000</v>
      </c>
      <c r="H123" s="15">
        <f>SUM(H124)</f>
        <v>18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2000</v>
      </c>
      <c r="H124" s="202">
        <v>18</v>
      </c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525000</v>
      </c>
      <c r="H134" s="9">
        <f>SUM(H132,H131,H125,H123,H121,H118,H116,H113,H108,H106,H104,H102,H55,H50,H34,H32,H30,H22,H20,H18,H10,H7)</f>
        <v>245676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65"/>
  <sheetViews>
    <sheetView zoomScaleSheetLayoutView="100" workbookViewId="0">
      <selection activeCell="E18" sqref="E18"/>
    </sheetView>
  </sheetViews>
  <sheetFormatPr defaultRowHeight="12.75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/>
    <row r="2" spans="1:7" s="126" customFormat="1">
      <c r="A2" s="282" t="s">
        <v>196</v>
      </c>
      <c r="B2" s="282"/>
      <c r="C2" s="282"/>
      <c r="D2" s="282"/>
      <c r="E2" s="282"/>
      <c r="F2" s="282"/>
      <c r="G2" s="282"/>
    </row>
    <row r="3" spans="1:7" s="130" customFormat="1" ht="42" customHeight="1">
      <c r="A3" s="287" t="s">
        <v>197</v>
      </c>
      <c r="B3" s="285" t="s">
        <v>198</v>
      </c>
      <c r="C3" s="283" t="s">
        <v>199</v>
      </c>
      <c r="D3" s="283" t="s">
        <v>200</v>
      </c>
      <c r="E3" s="127"/>
      <c r="F3" s="128"/>
      <c r="G3" s="129"/>
    </row>
    <row r="4" spans="1:7" s="130" customFormat="1" ht="42" customHeight="1">
      <c r="A4" s="288"/>
      <c r="B4" s="286"/>
      <c r="C4" s="284"/>
      <c r="D4" s="284"/>
      <c r="E4" s="131" t="s">
        <v>201</v>
      </c>
      <c r="F4" s="132"/>
      <c r="G4" s="132"/>
    </row>
    <row r="5" spans="1:7" s="126" customFormat="1" ht="11.25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-161351.90999999968</v>
      </c>
      <c r="F6" s="138">
        <f>F8+F11</f>
        <v>0</v>
      </c>
      <c r="G6" s="138">
        <f>G8+G11</f>
        <v>0</v>
      </c>
    </row>
    <row r="7" spans="1:7" s="126" customFormat="1" ht="11.25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-161351.90999999968</v>
      </c>
      <c r="F8" s="138">
        <f>F9+F10</f>
        <v>0</v>
      </c>
      <c r="G8" s="138">
        <f>G9+G10</f>
        <v>0</v>
      </c>
    </row>
    <row r="9" spans="1:7" s="126" customFormat="1" ht="11.25">
      <c r="A9" s="145"/>
      <c r="B9" s="140" t="s">
        <v>208</v>
      </c>
      <c r="C9" s="146" t="s">
        <v>209</v>
      </c>
      <c r="D9" s="141">
        <v>-3889000</v>
      </c>
      <c r="E9" s="265">
        <v>-2185353.2799999998</v>
      </c>
      <c r="F9" s="142"/>
      <c r="G9" s="141"/>
    </row>
    <row r="10" spans="1:7" s="126" customFormat="1" ht="11.25">
      <c r="A10" s="145"/>
      <c r="B10" s="140" t="s">
        <v>210</v>
      </c>
      <c r="C10" s="146" t="s">
        <v>211</v>
      </c>
      <c r="D10" s="141">
        <v>3889000</v>
      </c>
      <c r="E10" s="265">
        <v>2024001.37</v>
      </c>
      <c r="F10" s="147"/>
      <c r="G10" s="141"/>
    </row>
    <row r="11" spans="1:7" s="126" customFormat="1" ht="11.25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>
      <c r="A18" s="150" t="s">
        <v>226</v>
      </c>
      <c r="B18" s="140"/>
      <c r="C18" s="140"/>
      <c r="D18" s="141">
        <f>Доходы!C13-D8</f>
        <v>0</v>
      </c>
      <c r="E18" s="141">
        <f>Доходы!D13-E8</f>
        <v>418632.28999999969</v>
      </c>
      <c r="F18" s="141">
        <f>Доходы!E13-F8</f>
        <v>0</v>
      </c>
      <c r="G18" s="141">
        <f>Доходы!F13-G8</f>
        <v>0</v>
      </c>
    </row>
    <row r="21" spans="1:17" s="152" customFormat="1">
      <c r="A21" s="151" t="s">
        <v>227</v>
      </c>
      <c r="B21" s="280" t="s">
        <v>310</v>
      </c>
      <c r="C21" s="280"/>
    </row>
    <row r="22" spans="1:17">
      <c r="A22" s="153" t="s">
        <v>228</v>
      </c>
      <c r="B22" s="281" t="s">
        <v>229</v>
      </c>
      <c r="C22" s="28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>
      <c r="A24" s="151" t="s">
        <v>230</v>
      </c>
      <c r="B24" s="280" t="s">
        <v>311</v>
      </c>
      <c r="C24" s="280"/>
    </row>
    <row r="25" spans="1:17">
      <c r="A25" s="153" t="s">
        <v>231</v>
      </c>
      <c r="B25" s="281" t="s">
        <v>229</v>
      </c>
      <c r="C25" s="281"/>
    </row>
    <row r="42" spans="2:4">
      <c r="B42" s="10"/>
      <c r="C42" s="10"/>
      <c r="D42" s="10"/>
    </row>
    <row r="44" spans="2:4">
      <c r="B44" s="10"/>
      <c r="C44" s="10"/>
      <c r="D44" s="10"/>
    </row>
    <row r="46" spans="2:4">
      <c r="B46" s="10"/>
      <c r="C46" s="10"/>
      <c r="D46" s="10"/>
    </row>
    <row r="48" spans="2:4">
      <c r="B48" s="10"/>
      <c r="C48" s="10"/>
      <c r="D48" s="10"/>
    </row>
    <row r="51" spans="2:4">
      <c r="B51" s="10"/>
      <c r="C51" s="10"/>
      <c r="D51" s="10"/>
    </row>
    <row r="54" spans="2:4">
      <c r="B54" s="10"/>
      <c r="C54" s="10"/>
      <c r="D54" s="10"/>
    </row>
    <row r="59" spans="2:4">
      <c r="B59" s="10"/>
      <c r="C59" s="10"/>
      <c r="D59" s="10"/>
    </row>
    <row r="62" spans="2:4">
      <c r="B62" s="10"/>
      <c r="C62" s="10"/>
      <c r="D62" s="10"/>
    </row>
    <row r="65" spans="2:4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7" sqref="B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view="pageBreakPreview" topLeftCell="A28" zoomScaleSheetLayoutView="100" workbookViewId="0">
      <selection activeCell="D16" sqref="D16"/>
    </sheetView>
  </sheetViews>
  <sheetFormatPr defaultRowHeight="12.75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>
      <c r="A1" s="290" t="s">
        <v>235</v>
      </c>
      <c r="B1" s="290"/>
      <c r="C1" s="290"/>
      <c r="D1" s="290"/>
    </row>
    <row r="2" spans="1:4">
      <c r="A2" s="291" t="s">
        <v>236</v>
      </c>
      <c r="B2" s="291"/>
      <c r="C2" s="291"/>
      <c r="D2" s="291"/>
    </row>
    <row r="3" spans="1:4">
      <c r="A3" s="154"/>
      <c r="B3" s="154"/>
      <c r="C3" s="154"/>
      <c r="D3" s="154"/>
    </row>
    <row r="4" spans="1:4" ht="15.75">
      <c r="A4" s="154"/>
      <c r="B4" s="289"/>
      <c r="C4" s="289"/>
      <c r="D4" s="289"/>
    </row>
    <row r="5" spans="1:4" ht="14.25" customHeight="1">
      <c r="A5" s="155" t="s">
        <v>289</v>
      </c>
      <c r="B5" s="293" t="s">
        <v>313</v>
      </c>
      <c r="C5" s="294"/>
      <c r="D5" s="294"/>
    </row>
    <row r="6" spans="1:4">
      <c r="A6" s="262" t="s">
        <v>301</v>
      </c>
      <c r="B6" s="291"/>
      <c r="C6" s="291"/>
      <c r="D6" s="291"/>
    </row>
    <row r="7" spans="1:4">
      <c r="A7" s="156" t="s">
        <v>237</v>
      </c>
      <c r="B7" s="156"/>
      <c r="C7" s="156"/>
      <c r="D7" s="156"/>
    </row>
    <row r="8" spans="1:4">
      <c r="A8" s="292" t="s">
        <v>238</v>
      </c>
      <c r="B8" s="292"/>
      <c r="C8" s="292"/>
      <c r="D8" s="292"/>
    </row>
    <row r="9" spans="1:4">
      <c r="A9" s="291"/>
      <c r="B9" s="291"/>
      <c r="C9" s="291"/>
      <c r="D9" s="291"/>
    </row>
    <row r="10" spans="1:4" ht="18" customHeight="1">
      <c r="A10" s="289" t="s">
        <v>239</v>
      </c>
      <c r="B10" s="289"/>
      <c r="C10" s="289"/>
      <c r="D10" s="289"/>
    </row>
    <row r="11" spans="1:4" ht="8.25" customHeight="1">
      <c r="A11" s="157"/>
      <c r="B11" s="158"/>
      <c r="C11" s="158"/>
      <c r="D11" s="124"/>
    </row>
    <row r="12" spans="1:4" ht="49.5" customHeight="1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>
      <c r="A13" s="161" t="s">
        <v>243</v>
      </c>
      <c r="B13" s="162"/>
      <c r="C13" s="163"/>
      <c r="D13" s="163">
        <v>257280.38</v>
      </c>
    </row>
    <row r="14" spans="1:4" ht="22.5">
      <c r="A14" s="164" t="s">
        <v>244</v>
      </c>
      <c r="B14" s="165" t="s">
        <v>245</v>
      </c>
      <c r="C14" s="166">
        <f>IF(SUM(C15:C33)=0,"",SUM(C15:C33))</f>
        <v>533000</v>
      </c>
      <c r="D14" s="166">
        <f>IF(SUM(D15:D33)=0,"",SUM(D15:D33))</f>
        <v>557624.01</v>
      </c>
    </row>
    <row r="15" spans="1:4" ht="59.25" customHeight="1">
      <c r="A15" s="167" t="s">
        <v>246</v>
      </c>
      <c r="B15" s="168" t="s">
        <v>247</v>
      </c>
      <c r="C15" s="169">
        <v>120000</v>
      </c>
      <c r="D15" s="170">
        <v>64175.9</v>
      </c>
    </row>
    <row r="16" spans="1:4" ht="30.75" customHeight="1">
      <c r="A16" s="167" t="s">
        <v>248</v>
      </c>
      <c r="B16" s="168" t="s">
        <v>249</v>
      </c>
      <c r="C16" s="169"/>
      <c r="D16" s="170"/>
    </row>
    <row r="17" spans="1:4" ht="30">
      <c r="A17" s="167" t="s">
        <v>250</v>
      </c>
      <c r="B17" s="168" t="s">
        <v>251</v>
      </c>
      <c r="C17" s="169">
        <v>1000</v>
      </c>
      <c r="D17" s="170"/>
    </row>
    <row r="18" spans="1:4" ht="30">
      <c r="A18" s="167" t="s">
        <v>252</v>
      </c>
      <c r="B18" s="168" t="s">
        <v>253</v>
      </c>
      <c r="C18" s="169">
        <v>2000</v>
      </c>
      <c r="D18" s="170">
        <v>725</v>
      </c>
    </row>
    <row r="19" spans="1:4" ht="30">
      <c r="A19" s="167" t="s">
        <v>254</v>
      </c>
      <c r="B19" s="168" t="s">
        <v>255</v>
      </c>
      <c r="C19" s="169">
        <v>250000</v>
      </c>
      <c r="D19" s="170">
        <v>398033.07</v>
      </c>
    </row>
    <row r="20" spans="1:4" ht="45" customHeight="1">
      <c r="A20" s="167" t="s">
        <v>256</v>
      </c>
      <c r="B20" s="168" t="s">
        <v>257</v>
      </c>
      <c r="C20" s="169">
        <v>150000</v>
      </c>
      <c r="D20" s="170">
        <v>90506.04</v>
      </c>
    </row>
    <row r="21" spans="1:4" ht="60">
      <c r="A21" s="171" t="s">
        <v>258</v>
      </c>
      <c r="B21" s="168" t="s">
        <v>259</v>
      </c>
      <c r="C21" s="169"/>
      <c r="D21" s="170"/>
    </row>
    <row r="22" spans="1:4" ht="45">
      <c r="A22" s="167" t="s">
        <v>260</v>
      </c>
      <c r="B22" s="168" t="s">
        <v>261</v>
      </c>
      <c r="C22" s="169"/>
      <c r="D22" s="170"/>
    </row>
    <row r="23" spans="1:4" ht="30">
      <c r="A23" s="167" t="s">
        <v>262</v>
      </c>
      <c r="B23" s="168" t="s">
        <v>263</v>
      </c>
      <c r="C23" s="169"/>
      <c r="D23" s="170"/>
    </row>
    <row r="24" spans="1:4" ht="60">
      <c r="A24" s="171" t="s">
        <v>264</v>
      </c>
      <c r="B24" s="168" t="s">
        <v>265</v>
      </c>
      <c r="C24" s="169"/>
      <c r="D24" s="170"/>
    </row>
    <row r="25" spans="1:4" ht="47.25" customHeight="1">
      <c r="A25" s="167" t="s">
        <v>266</v>
      </c>
      <c r="B25" s="168" t="s">
        <v>267</v>
      </c>
      <c r="C25" s="169"/>
      <c r="D25" s="170"/>
    </row>
    <row r="26" spans="1:4" ht="15">
      <c r="A26" s="167" t="s">
        <v>268</v>
      </c>
      <c r="B26" s="168" t="s">
        <v>269</v>
      </c>
      <c r="C26" s="169"/>
      <c r="D26" s="170"/>
    </row>
    <row r="27" spans="1:4" ht="15">
      <c r="A27" s="167" t="s">
        <v>270</v>
      </c>
      <c r="B27" s="168" t="s">
        <v>271</v>
      </c>
      <c r="C27" s="169">
        <v>10000</v>
      </c>
      <c r="D27" s="170">
        <v>4184</v>
      </c>
    </row>
    <row r="28" spans="1:4" ht="15">
      <c r="A28" s="172"/>
      <c r="B28" s="173"/>
      <c r="C28" s="169"/>
      <c r="D28" s="170"/>
    </row>
    <row r="29" spans="1:4" ht="15">
      <c r="A29" s="172"/>
      <c r="B29" s="173"/>
      <c r="C29" s="169"/>
      <c r="D29" s="170"/>
    </row>
    <row r="30" spans="1:4" ht="15">
      <c r="A30" s="172"/>
      <c r="B30" s="173"/>
      <c r="C30" s="169"/>
      <c r="D30" s="170"/>
    </row>
    <row r="31" spans="1:4" ht="15">
      <c r="A31" s="172"/>
      <c r="B31" s="173"/>
      <c r="C31" s="169"/>
      <c r="D31" s="170"/>
    </row>
    <row r="32" spans="1:4" ht="15">
      <c r="A32" s="172"/>
      <c r="B32" s="173"/>
      <c r="C32" s="169"/>
      <c r="D32" s="170"/>
    </row>
    <row r="33" spans="1:4" ht="15">
      <c r="A33" s="172"/>
      <c r="B33" s="173"/>
      <c r="C33" s="169"/>
      <c r="D33" s="170"/>
    </row>
    <row r="34" spans="1:4" ht="28.5">
      <c r="A34" s="174" t="s">
        <v>272</v>
      </c>
      <c r="B34" s="175" t="s">
        <v>273</v>
      </c>
      <c r="C34" s="166">
        <f>IF(SUM(C35,C38:C44)=0,"",SUM(C35,C38:C44))</f>
        <v>3356000</v>
      </c>
      <c r="D34" s="166">
        <f>IF(SUM(D35,D38:D44)=0,"",SUM(D35,D38:D44))</f>
        <v>1627729.37</v>
      </c>
    </row>
    <row r="35" spans="1:4" ht="15">
      <c r="A35" s="176" t="s">
        <v>274</v>
      </c>
      <c r="B35" s="177" t="s">
        <v>275</v>
      </c>
      <c r="C35" s="178">
        <f>IF(SUM(C36:C37)=0,"",SUM(C36:C37))</f>
        <v>2481000</v>
      </c>
      <c r="D35" s="178">
        <f>IF(SUM(D36:D37)=0,"",SUM(D36:D37))</f>
        <v>1079320.3700000001</v>
      </c>
    </row>
    <row r="36" spans="1:4" ht="15">
      <c r="A36" s="179" t="s">
        <v>276</v>
      </c>
      <c r="B36" s="173"/>
      <c r="C36" s="169">
        <v>2344000</v>
      </c>
      <c r="D36" s="170">
        <v>1013320.37</v>
      </c>
    </row>
    <row r="37" spans="1:4" ht="25.5" customHeight="1">
      <c r="A37" s="179" t="s">
        <v>277</v>
      </c>
      <c r="B37" s="173"/>
      <c r="C37" s="169">
        <v>137000</v>
      </c>
      <c r="D37" s="170">
        <v>66000</v>
      </c>
    </row>
    <row r="38" spans="1:4" ht="30">
      <c r="A38" s="167" t="s">
        <v>278</v>
      </c>
      <c r="B38" s="168" t="s">
        <v>279</v>
      </c>
      <c r="C38" s="169"/>
      <c r="D38" s="170"/>
    </row>
    <row r="39" spans="1:4" ht="23.25">
      <c r="A39" s="180" t="s">
        <v>280</v>
      </c>
      <c r="B39" s="181" t="s">
        <v>281</v>
      </c>
      <c r="C39" s="182"/>
      <c r="D39" s="170"/>
    </row>
    <row r="40" spans="1:4" ht="30">
      <c r="A40" s="167" t="s">
        <v>282</v>
      </c>
      <c r="B40" s="168" t="s">
        <v>283</v>
      </c>
      <c r="C40" s="169">
        <v>32000</v>
      </c>
      <c r="D40" s="170">
        <v>16002</v>
      </c>
    </row>
    <row r="41" spans="1:4" ht="15">
      <c r="A41" s="183" t="s">
        <v>284</v>
      </c>
      <c r="B41" s="168" t="s">
        <v>285</v>
      </c>
      <c r="C41" s="169">
        <v>843000</v>
      </c>
      <c r="D41" s="170">
        <v>532407</v>
      </c>
    </row>
    <row r="42" spans="1:4" ht="30">
      <c r="A42" s="167" t="s">
        <v>286</v>
      </c>
      <c r="B42" s="168" t="s">
        <v>287</v>
      </c>
      <c r="C42" s="169"/>
      <c r="D42" s="170"/>
    </row>
    <row r="43" spans="1:4" ht="15">
      <c r="A43" s="172"/>
      <c r="B43" s="173"/>
      <c r="C43" s="169"/>
      <c r="D43" s="170"/>
    </row>
    <row r="44" spans="1:4" ht="15">
      <c r="A44" s="172"/>
      <c r="B44" s="173"/>
      <c r="C44" s="169"/>
      <c r="D44" s="170"/>
    </row>
    <row r="45" spans="1:4" ht="14.25">
      <c r="A45" s="174" t="s">
        <v>288</v>
      </c>
      <c r="B45" s="184"/>
      <c r="C45" s="166">
        <f>SUM(C34,C14)</f>
        <v>3889000</v>
      </c>
      <c r="D45" s="166">
        <f>SUM(D34,D14)</f>
        <v>2185353.38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7" zoomScaleNormal="130" zoomScaleSheetLayoutView="100" workbookViewId="0">
      <selection activeCell="G95" sqref="G95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5.42578125" style="3" customWidth="1"/>
    <col min="5" max="5" width="7.42578125" style="28" customWidth="1"/>
    <col min="6" max="6" width="9.140625" style="1"/>
    <col min="7" max="7" width="10.28515625" style="32" customWidth="1"/>
    <col min="8" max="8" width="14.85546875" customWidth="1"/>
    <col min="9" max="9" width="7.1406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646000</v>
      </c>
      <c r="H7" s="212">
        <f>SUM(H8:H9)</f>
        <v>405053</v>
      </c>
      <c r="I7" s="212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646000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405053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0</v>
      </c>
      <c r="H10" s="217">
        <f>SUM(H11,H14,H16)</f>
        <v>0</v>
      </c>
      <c r="I10" s="217">
        <f>SUM(I11,I14,I16)</f>
        <v>0</v>
      </c>
    </row>
    <row r="11" spans="1:9" s="34" customFormat="1" ht="22.5" customHeight="1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0</v>
      </c>
      <c r="H11" s="223">
        <f>SUM(H12:H13)</f>
        <v>0</v>
      </c>
      <c r="I11" s="223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197000</v>
      </c>
      <c r="H18" s="228">
        <f>SUM(H19)</f>
        <v>127354</v>
      </c>
      <c r="I18" s="22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197000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127354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972000</v>
      </c>
      <c r="H20" s="228">
        <f>SUM(H21)</f>
        <v>538261</v>
      </c>
      <c r="I20" s="228">
        <f>SUM(I21)</f>
        <v>0</v>
      </c>
    </row>
    <row r="21" spans="1:9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972000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538261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>
      <c r="A30" s="237" t="s">
        <v>299</v>
      </c>
      <c r="B30" s="225"/>
      <c r="C30" s="226"/>
      <c r="D30" s="226"/>
      <c r="E30" s="238" t="s">
        <v>300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293000</v>
      </c>
      <c r="H32" s="228">
        <f>SUM(H33)</f>
        <v>165346</v>
      </c>
      <c r="I32" s="22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293000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165346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81000</v>
      </c>
      <c r="H34" s="240">
        <f>SUM(H35,H38,H40,H43,H46,H48)</f>
        <v>52274.229999999996</v>
      </c>
      <c r="I34" s="240">
        <f>SUM(I35,I38,I40,I43,I46,I48)</f>
        <v>0</v>
      </c>
    </row>
    <row r="35" spans="1:9" s="48" customFormat="1" ht="23.25" customHeight="1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39000</v>
      </c>
      <c r="H35" s="243">
        <f>SUM(H36:H37)</f>
        <v>19484.23</v>
      </c>
      <c r="I35" s="243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12000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8181.4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27000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11302.83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5000</v>
      </c>
      <c r="H40" s="243">
        <f>SUM(H41:H42)</f>
        <v>1090</v>
      </c>
      <c r="I40" s="243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5000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1090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37000</v>
      </c>
      <c r="H43" s="243">
        <f>SUM(H44:H45)</f>
        <v>31700</v>
      </c>
      <c r="I43" s="243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37000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31700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1585000</v>
      </c>
      <c r="H55" s="228">
        <f>SUM(H56,H58,H65,H68,H74,H86,H93)</f>
        <v>692810.14</v>
      </c>
      <c r="I55" s="228">
        <f>SUM(I56,I58,I65,I68,I74,I86,I93)</f>
        <v>0</v>
      </c>
    </row>
    <row r="56" spans="1:9" s="48" customFormat="1" ht="19.5" customHeight="1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167000</v>
      </c>
      <c r="H58" s="251">
        <f>SUM(H59:H64)</f>
        <v>25769.879999999997</v>
      </c>
      <c r="I58" s="251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167000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25769.879999999997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0</v>
      </c>
      <c r="H68" s="251">
        <f>SUM(H69:H73)</f>
        <v>0</v>
      </c>
      <c r="I68" s="251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 t="s">
        <v>312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818000</v>
      </c>
      <c r="H74" s="251">
        <f>SUM(H75:H85)</f>
        <v>368303.96</v>
      </c>
      <c r="I74" s="251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707000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264362.28000000003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13000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5941.68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98000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98000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121000</v>
      </c>
      <c r="H86" s="251">
        <f>SUM(H87:H92)</f>
        <v>50208</v>
      </c>
      <c r="I86" s="251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70000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51000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50208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479000</v>
      </c>
      <c r="H93" s="223">
        <f>SUM(H94:H101)</f>
        <v>248528.3</v>
      </c>
      <c r="I93" s="223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92000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41359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53000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3560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334000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203609.3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30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30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29000</v>
      </c>
      <c r="H104" s="223">
        <f>SUM(H105)</f>
        <v>29000</v>
      </c>
      <c r="I104" s="223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29000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29000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61000</v>
      </c>
      <c r="H121" s="223">
        <f>SUM(H122)</f>
        <v>13885</v>
      </c>
      <c r="I121" s="223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61000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13885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5000</v>
      </c>
      <c r="H123" s="235">
        <f>SUM(H124)</f>
        <v>18</v>
      </c>
      <c r="I123" s="23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5000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18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48" customFormat="1" ht="15.75">
      <c r="A134" s="304" t="s">
        <v>70</v>
      </c>
      <c r="B134" s="305"/>
      <c r="C134" s="305"/>
      <c r="D134" s="305"/>
      <c r="E134" s="305"/>
      <c r="F134" s="306"/>
      <c r="G134" s="223">
        <f>SUM(G132,G131,G125,G123,G121,G118,G116,G113,G108,G106,G104,G102,G55,G50,G34,G32,G30,G22,G20,G18,G10,G7)</f>
        <v>3889000</v>
      </c>
      <c r="H134" s="223">
        <f>SUM(H132,H131,H125,H123,H121,H118,H116,H113,H108,H106,H104,H102,H55,H50,H34,H32,H30,H22,H20,H18,H10,H7)</f>
        <v>2024001.37</v>
      </c>
      <c r="I134" s="223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K137"/>
  <sheetViews>
    <sheetView tabSelected="1" view="pageBreakPreview" topLeftCell="A116" zoomScaleNormal="130" zoomScaleSheetLayoutView="100" workbookViewId="0">
      <selection activeCell="H127" sqref="H12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28515625" style="28" customWidth="1"/>
    <col min="6" max="6" width="9.140625" style="1"/>
    <col min="7" max="7" width="10.5703125" style="32" customWidth="1"/>
    <col min="8" max="8" width="13.85546875" customWidth="1"/>
    <col min="9" max="9" width="6.5703125" customWidth="1"/>
  </cols>
  <sheetData>
    <row r="2" spans="1:9">
      <c r="B2" s="3" t="s">
        <v>302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602000</v>
      </c>
      <c r="H20" s="8">
        <f>SUM(H21)</f>
        <v>340387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602000</v>
      </c>
      <c r="H21" s="202">
        <v>340387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182000</v>
      </c>
      <c r="H32" s="8">
        <f>SUM(H33)</f>
        <v>105213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182000</v>
      </c>
      <c r="H33" s="202">
        <v>105213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76000</v>
      </c>
      <c r="H34" s="14">
        <f>SUM(H35,H38,H40,H43,H46,H48)</f>
        <v>52274.229999999996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39000</v>
      </c>
      <c r="H35" s="72">
        <f>SUM(H36:H37)</f>
        <v>19484.23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>
        <v>12000</v>
      </c>
      <c r="H36" s="204">
        <v>8181.4</v>
      </c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>
        <v>27000</v>
      </c>
      <c r="H37" s="204">
        <v>11302.83</v>
      </c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5000</v>
      </c>
      <c r="H40" s="72">
        <f>SUM(H41:H42)</f>
        <v>1090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>
        <v>5000</v>
      </c>
      <c r="H42" s="204">
        <v>1090</v>
      </c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32000</v>
      </c>
      <c r="H43" s="72">
        <f>SUM(H44:H45)</f>
        <v>31700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32000</v>
      </c>
      <c r="H45" s="204">
        <v>31700</v>
      </c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211000</v>
      </c>
      <c r="H55" s="8">
        <f>SUM(H56,H58,H65,H68,H74,H86,H93)</f>
        <v>136232.98000000001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13000</v>
      </c>
      <c r="H74" s="65">
        <f>SUM(H75:H85)</f>
        <v>5941.68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>
        <v>13000</v>
      </c>
      <c r="H79" s="202">
        <v>5941.68</v>
      </c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51000</v>
      </c>
      <c r="H86" s="65">
        <f>SUM(H87:H92)</f>
        <v>50208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>
        <v>51000</v>
      </c>
      <c r="H91" s="202">
        <v>50208</v>
      </c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147000</v>
      </c>
      <c r="H93" s="9">
        <f>SUM(H94:H101)</f>
        <v>80083.3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85000</v>
      </c>
      <c r="H96" s="202">
        <v>38707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17000</v>
      </c>
      <c r="H99" s="202">
        <v>3560</v>
      </c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37816.300000000003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3000</v>
      </c>
      <c r="H121" s="9">
        <f>SUM(H122)</f>
        <v>304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3000</v>
      </c>
      <c r="H122" s="202">
        <v>304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3000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3000</v>
      </c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1077000</v>
      </c>
      <c r="H134" s="9">
        <f>SUM(H132,H131,H125,H123,H121,H118,H116,H113,H108,H106,H104,H102,H55,H50,H34,H32,H30,H22,H20,H18,H10,H7)</f>
        <v>634411.21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26" zoomScaleNormal="130" zoomScaleSheetLayoutView="100" workbookViewId="0">
      <selection activeCell="A37" sqref="A3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42578125" style="28" customWidth="1"/>
    <col min="6" max="6" width="9.140625" style="1"/>
    <col min="7" max="7" width="9.42578125" style="32" customWidth="1"/>
    <col min="8" max="8" width="9.5703125" customWidth="1"/>
    <col min="9" max="9" width="8.5703125" customWidth="1"/>
  </cols>
  <sheetData>
    <row r="2" spans="1:9">
      <c r="B2" s="3" t="s">
        <v>303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346000</v>
      </c>
      <c r="H20" s="8">
        <f>SUM(H21)</f>
        <v>185874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346000</v>
      </c>
      <c r="H21" s="202">
        <v>185874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103000</v>
      </c>
      <c r="H32" s="8">
        <f>SUM(H33)</f>
        <v>56131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103000</v>
      </c>
      <c r="H33" s="202">
        <v>56131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449000</v>
      </c>
      <c r="H134" s="9">
        <f>SUM(H132,H131,H125,H123,H121,H118,H116,H113,H108,H106,H104,H102,H55,H50,H34,H32,H30,H22,H20,H18,H10,H7)</f>
        <v>242005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zoomScaleNormal="130" zoomScaleSheetLayoutView="100" workbookViewId="0">
      <selection activeCell="B3" sqref="B3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304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26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305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24000</v>
      </c>
      <c r="H20" s="8">
        <f>SUM(H21)</f>
        <v>12000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24000</v>
      </c>
      <c r="H21" s="202">
        <v>12000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4002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4002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32000</v>
      </c>
      <c r="H134" s="9">
        <f>SUM(H132,H131,H125,H123,H121,H118,H116,H113,H108,H106,H104,H102,H55,H50,H34,H32,H30,H22,H20,H18,H10,H7)</f>
        <v>16002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9" t="s">
        <v>178</v>
      </c>
      <c r="B136" s="269"/>
      <c r="C136" s="269"/>
      <c r="D136" s="269"/>
      <c r="E136" s="269"/>
      <c r="F136" s="269"/>
      <c r="G136" s="269"/>
    </row>
    <row r="137" spans="1:9" ht="12.75">
      <c r="A137" s="268" t="s">
        <v>126</v>
      </c>
      <c r="B137" s="268"/>
      <c r="C137" s="268"/>
      <c r="D137" s="268"/>
      <c r="E137" s="268"/>
      <c r="F137" s="268"/>
      <c r="G137" s="268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Доходы!Область_печати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Милена</cp:lastModifiedBy>
  <cp:lastPrinted>2019-02-19T06:12:24Z</cp:lastPrinted>
  <dcterms:created xsi:type="dcterms:W3CDTF">2012-01-22T06:17:30Z</dcterms:created>
  <dcterms:modified xsi:type="dcterms:W3CDTF">2019-08-13T06:19:33Z</dcterms:modified>
</cp:coreProperties>
</file>