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<sst xmlns="http://schemas.openxmlformats.org/spreadsheetml/2006/main" count="7968" uniqueCount="316">
  <si>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</si>
  <si>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</si>
  <si>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</si>
  <si>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</si>
  <si>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</si>
  <si>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</si>
  <si>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</si>
  <si>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</si>
  <si>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</si>
  <si>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</si>
  <si>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</si>
  <si>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</si>
  <si>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</si>
  <si>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</si>
  <si>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</si>
  <si>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</si>
  <si>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</si>
  <si>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</si>
  <si>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</si>
  <si>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</si>
  <si>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</si>
  <si>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</si>
  <si>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</si>
  <si>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</si>
  <si>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</si>
  <si>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</si>
  <si>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</si>
  <si>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</si>
  <si>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</si>
  <si>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</si>
  <si>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</si>
  <si>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</si>
  <si>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</si>
  <si>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</si>
  <si>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</si>
  <si>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</si>
  <si>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</si>
  <si>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</si>
  <si>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</si>
  <si>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</si>
  <si>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</si>
  <si>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</si>
  <si>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</si>
  <si>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</si>
  <si>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</si>
  <si>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</si>
  <si>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</si>
  <si>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</si>
  <si>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</si>
  <si>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</si>
  <si>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</si>
  <si>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</si>
  <si>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</si>
  <si>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</si>
  <si>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</si>
  <si>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</si>
  <si>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</si>
  <si>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</si>
  <si>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</si>
  <si>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</si>
  <si>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</si>
  <si>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</si>
  <si>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</si>
  <si>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</si>
  <si>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</si>
  <si>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</si>
  <si>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</si>
  <si>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</si>
  <si>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</si>
  <si>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</si>
  <si>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</si>
  <si>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</si>
  <si>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</si>
  <si>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</si>
  <si>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</si>
  <si>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</si>
  <si>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</si>
  <si>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</si>
  <si>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</si>
  <si>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</si>
  <si>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</si>
  <si>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</si>
  <si>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</si>
  <si>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</si>
  <si>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</si>
  <si>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</si>
  <si>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</si>
  <si>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</si>
  <si>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</si>
  <si>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</si>
  <si>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</si>
  <si>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</si>
  <si>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</si>
  <si>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</si>
  <si>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</si>
  <si>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</si>
  <si>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</si>
  <si>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</si>
  <si>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</si>
  <si>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</si>
  <si>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</si>
  <si>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</si>
  <si>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</si>
  <si>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</si>
  <si>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</si>
  <si>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</si>
  <si>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</si>
  <si>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</si>
  <si>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</si>
  <si>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</si>
  <si>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</si>
  <si>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</si>
  <si>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</si>
  <si>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</si>
  <si>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</si>
  <si>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</si>
  <si>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</si>
  <si>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</si>
  <si>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</si>
  <si>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</si>
  <si>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</si>
  <si>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</si>
  <si>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</si>
  <si>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</si>
  <si>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</si>
  <si>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</si>
  <si>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</si>
  <si>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</si>
  <si>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</si>
  <si>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</si>
  <si>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</si>
  <si>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</si>
  <si>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</si>
  <si>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</si>
  <si>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</si>
  <si>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</si>
  <si>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</si>
  <si>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</si>
  <si>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</si>
  <si>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</si>
  <si>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</si>
  <si>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</si>
  <si>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</si>
  <si>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</si>
  <si>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</si>
  <si>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</si>
  <si>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</si>
  <si>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</si>
  <si>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</si>
  <si>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</si>
  <si>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</si>
  <si>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</si>
  <si>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</si>
  <si>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</si>
  <si>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</si>
  <si>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</si>
  <si>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</si>
  <si>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</si>
  <si>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</si>
  <si>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</si>
  <si>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</si>
  <si>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</si>
  <si>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</si>
  <si>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</si>
  <si>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</si>
  <si>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</si>
  <si>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</si>
  <si>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</si>
  <si>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</si>
  <si>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</si>
  <si>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</si>
  <si>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</si>
  <si>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</si>
  <si>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</si>
  <si>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</si>
  <si>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</si>
  <si>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</si>
  <si>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</si>
  <si>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</si>
  <si>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</si>
  <si>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</si>
  <si>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</si>
  <si>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</si>
  <si>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</si>
  <si>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</si>
  <si>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</si>
  <si>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</si>
  <si>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</si>
  <si>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</si>
  <si>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</si>
  <si>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</si>
  <si>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</si>
  <si>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</si>
  <si>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</si>
  <si>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</si>
  <si>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</si>
  <si>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</si>
  <si>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</si>
  <si>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</si>
  <si>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</si>
  <si>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</si>
  <si>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</si>
  <si>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</si>
  <si>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</si>
  <si>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</si>
  <si>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</si>
  <si>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</si>
  <si>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</si>
  <si>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</si>
  <si>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</si>
  <si>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</si>
  <si>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</si>
  <si>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</si>
  <si>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</si>
  <si>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</si>
  <si>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</si>
  <si>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</si>
  <si>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</si>
  <si>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</si>
  <si>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</si>
  <si>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</si>
  <si>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</si>
  <si>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</si>
  <si>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</si>
  <si>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</si>
  <si>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</si>
  <si>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</si>
  <si>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</si>
  <si>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</si>
  <si>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</si>
  <si>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</si>
  <si>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</si>
  <si>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</si>
  <si>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</si>
  <si>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</si>
  <si>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</si>
  <si>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</si>
  <si>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</si>
  <si>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</si>
  <si>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</si>
  <si>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</si>
  <si>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</si>
  <si>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</si>
  <si>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</si>
  <si>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</si>
  <si>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</si>
  <si>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</si>
  <si>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</si>
  <si>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</si>
  <si>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</si>
  <si>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</si>
  <si>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</si>
  <si>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</si>
  <si>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</si>
  <si>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</si>
  <si>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</si>
  <si>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</si>
  <si>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</si>
  <si>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</si>
  <si>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</si>
  <si>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</si>
  <si>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</si>
  <si>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</si>
  <si>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</si>
  <si>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</si>
  <si>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</si>
  <si>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</si>
  <si>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</si>
  <si>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</si>
  <si>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</si>
  <si>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</si>
  <si>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</si>
  <si>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</si>
  <si>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</si>
  <si>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</si>
  <si>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</si>
  <si>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</si>
  <si>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</si>
  <si>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</si>
  <si>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</si>
  <si>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</si>
  <si>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</si>
  <si>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</si>
  <si>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</si>
  <si>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</si>
  <si>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</si>
  <si>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</si>
  <si>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</si>
  <si>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</si>
  <si>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</si>
  <si>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</si>
  <si>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</si>
  <si>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</si>
  <si>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</si>
  <si>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</si>
  <si>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</si>
  <si>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</si>
  <si>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</si>
  <si>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</si>
  <si>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</si>
  <si>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</si>
  <si>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</si>
  <si>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</si>
  <si>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</si>
  <si>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</si>
  <si>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</si>
  <si>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</si>
  <si>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</si>
  <si>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</si>
  <si>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</si>
  <si>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</si>
  <si>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</si>
  <si>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</si>
  <si>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</si>
  <si>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</si>
  <si>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01.09.2021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</si>
</sst>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100" sqref="H10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390685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376212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376212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14473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4050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10423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390685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100653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100653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100653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200521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402021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402021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132469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132469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534490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02" sqref="H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19880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19880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70">
        <v>19880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639000</v>
      </c>
      <c r="H55" s="8">
        <f>SUM(H56,H58,H65,H68,H74,H86,H93)</f>
        <v>384020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6864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6864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177459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177459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264000</v>
      </c>
      <c r="H86" s="65">
        <f>SUM(H87:H92)</f>
        <v>192000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209000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>
        <v>42000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7697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7697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744000</v>
      </c>
      <c r="H134" s="9">
        <f>SUM(H132,H131,H125,H123,H121,H118,H116,H113,H108,H106,H104,H102,H55,H50,H34,H32,H30,H22,H20,H18,H10,H7)</f>
        <v>460917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8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6" sqref="E16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150000</v>
      </c>
      <c r="E6" s="138">
        <f>E8+E11</f>
        <v>-105638.29999999981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150000</v>
      </c>
      <c r="E8" s="138">
        <f>E9+E10</f>
        <v>-105638.29999999981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-2818211.3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4351000</v>
      </c>
      <c r="E10" s="269">
        <v>2712573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-150000</v>
      </c>
      <c r="E18" s="141">
        <f>Доходы!D13-'000'!E8</f>
        <v>365235.82999999984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305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306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7" zoomScaleSheetLayoutView="100" workbookViewId="0">
      <selection activeCell="D21" sqref="D21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315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197380.3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78428.33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20819.57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147082.26999999999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-55153.87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6204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2620831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1921340</v>
      </c>
    </row>
    <row r="36" spans="1:4" ht="15" x14ac:dyDescent="0.25">
      <c r="A36" s="179" t="s">
        <v>276</v>
      </c>
      <c r="B36" s="173"/>
      <c r="C36" s="169">
        <v>2652000</v>
      </c>
      <c r="D36" s="170">
        <v>1873340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15001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534490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2818211.3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402021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402021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120533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120533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120533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132469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132469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700049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700049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216092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216092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43214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27864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9664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18200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1850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1850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1604000</v>
      </c>
      <c r="H55" s="228">
        <f>SUM(H56,H58,H65,H68,H74,H86,H93)</f>
        <v>992802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6864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6864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660241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653539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309000</v>
      </c>
      <c r="H86" s="251">
        <f>SUM(H87:H92)</f>
        <v>192000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209000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42000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133697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52141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39990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41566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48376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48376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4351000</v>
      </c>
      <c r="H134" s="267">
        <f>SUM(H132,H131,H125,H123,H121,H118,H116,H113,H108,H106,H104,H102,H55,H50,H34,H32,H30,H22,H20,H18,H10,H7)</f>
        <v>2712573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96" sqref="H9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2" t="s">
        <v>307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410734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410734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126571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126571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43214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27864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9664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18200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v>1850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1850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118229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6702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111527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48091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23446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698748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308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277815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277815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86020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86020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363835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2" sqref="G132: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309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11500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11500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3501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3501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15001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2021-09-02T08:23:14Z</dcterms:modified>
</cp:coreProperties>
</file>