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H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<sst xmlns="http://schemas.openxmlformats.org/spreadsheetml/2006/main" count="7968" uniqueCount="316">
  <si>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</si>
  <si>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</si>
  <si>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</si>
  <si>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</si>
  <si>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</si>
  <si>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</si>
  <si>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</si>
  <si>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</si>
  <si>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</si>
  <si>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</si>
  <si>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</si>
  <si>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</si>
  <si>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</si>
  <si>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</si>
  <si>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</si>
  <si>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</si>
  <si>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</si>
  <si>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</si>
  <si>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</si>
  <si>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</si>
  <si>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</si>
  <si>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</si>
  <si>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</si>
  <si>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</si>
  <si>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</si>
  <si>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</si>
  <si>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</si>
  <si>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</si>
  <si>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</si>
  <si>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</si>
  <si>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</si>
  <si>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</si>
  <si>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</si>
  <si>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</si>
  <si>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</si>
  <si>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</si>
  <si>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</si>
  <si>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</si>
  <si>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</si>
  <si>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</si>
  <si>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</si>
  <si>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</si>
  <si>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</si>
  <si>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</si>
  <si>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</si>
  <si>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</si>
  <si>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</si>
  <si>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</si>
  <si>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</si>
  <si>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</si>
  <si>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</si>
  <si>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</si>
  <si>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</si>
  <si>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</si>
  <si>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</si>
  <si>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</si>
  <si>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</si>
  <si>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</si>
  <si>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</si>
  <si>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</si>
  <si>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</si>
  <si>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</si>
  <si>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</si>
  <si>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</si>
  <si>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</si>
  <si>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</si>
  <si>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</si>
  <si>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</si>
  <si>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</si>
  <si>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</si>
  <si>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</si>
  <si>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</si>
  <si>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</si>
  <si>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</si>
  <si>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</si>
  <si>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</si>
  <si>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</si>
  <si>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</si>
  <si>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</si>
  <si>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</si>
  <si>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</si>
  <si>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</si>
  <si>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</si>
  <si>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</si>
  <si>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</si>
  <si>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</si>
  <si>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</si>
  <si>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</si>
  <si>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</si>
  <si>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</si>
  <si>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</si>
  <si>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</si>
  <si>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</si>
  <si>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</si>
  <si>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</si>
  <si>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</si>
  <si>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</si>
  <si>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</si>
  <si>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</si>
  <si>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</si>
  <si>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</si>
  <si>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</si>
  <si>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</si>
  <si>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</si>
  <si>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</si>
  <si>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</si>
  <si>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</si>
  <si>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</si>
  <si>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</si>
  <si>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</si>
  <si>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</si>
  <si>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</si>
  <si>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</si>
  <si>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</si>
  <si>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</si>
  <si>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</si>
  <si>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</si>
  <si>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</si>
  <si>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</si>
  <si>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</si>
  <si>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</si>
  <si>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</si>
  <si>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</si>
  <si>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</si>
  <si>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</si>
  <si>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</si>
  <si>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</si>
  <si>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</si>
  <si>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</si>
  <si>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</si>
  <si>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</si>
  <si>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</si>
  <si>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</si>
  <si>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</si>
  <si>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</si>
  <si>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</si>
  <si>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</si>
  <si>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</si>
  <si>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</si>
  <si>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</si>
  <si>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</si>
  <si>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</si>
  <si>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</si>
  <si>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</si>
  <si>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</si>
  <si>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</si>
  <si>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</si>
  <si>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</si>
  <si>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</si>
  <si>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</si>
  <si>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</si>
  <si>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</si>
  <si>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</si>
  <si>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</si>
  <si>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</si>
  <si>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</si>
  <si>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</si>
  <si>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</si>
  <si>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</si>
  <si>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</si>
  <si>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</si>
  <si>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</si>
  <si>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</si>
  <si>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</si>
  <si>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</si>
  <si>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</si>
  <si>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</si>
  <si>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</si>
  <si>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</si>
  <si>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</si>
  <si>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</si>
  <si>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</si>
  <si>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</si>
  <si>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</si>
  <si>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</si>
  <si>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</si>
  <si>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</si>
  <si>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</si>
  <si>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</si>
  <si>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</si>
  <si>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</si>
  <si>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</si>
  <si>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</si>
  <si>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</si>
  <si>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</si>
  <si>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</si>
  <si>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</si>
  <si>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</si>
  <si>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</si>
  <si>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</si>
  <si>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</si>
  <si>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</si>
  <si>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</si>
  <si>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</si>
  <si>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</si>
  <si>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</si>
  <si>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</si>
  <si>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</si>
  <si>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</si>
  <si>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</si>
  <si>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</si>
  <si>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</si>
  <si>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</si>
  <si>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</si>
  <si>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</si>
  <si>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</si>
  <si>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</si>
  <si>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</si>
  <si>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</si>
  <si>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</si>
  <si>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</si>
  <si>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</si>
  <si>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</si>
  <si>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</si>
  <si>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</si>
  <si>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</si>
  <si>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</si>
  <si>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</si>
  <si>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</si>
  <si>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</si>
  <si>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</si>
  <si>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</si>
  <si>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</si>
  <si>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</si>
  <si>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</si>
  <si>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</si>
  <si>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</si>
  <si>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</si>
  <si>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</si>
  <si>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</si>
  <si>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</si>
  <si>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</si>
  <si>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</si>
  <si>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</si>
  <si>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</si>
  <si>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</si>
  <si>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</si>
  <si>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</si>
  <si>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</si>
  <si>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</si>
  <si>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</si>
  <si>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</si>
  <si>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</si>
  <si>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</si>
  <si>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</si>
  <si>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</si>
  <si>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</si>
  <si>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</si>
  <si>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</si>
  <si>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</si>
  <si>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</si>
  <si>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</si>
  <si>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</si>
  <si>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</si>
  <si>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</si>
  <si>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</si>
  <si>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</si>
  <si>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</si>
  <si>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</si>
  <si>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</si>
  <si>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</si>
  <si>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</si>
  <si>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</si>
  <si>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</si>
  <si>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</si>
  <si>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</si>
  <si>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</si>
  <si>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</si>
  <si>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</si>
  <si>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</si>
  <si>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</si>
  <si>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</si>
  <si>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</si>
  <si>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</si>
  <si>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</si>
  <si>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</si>
  <si>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</si>
  <si>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</si>
  <si>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</si>
  <si>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</si>
  <si>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</si>
  <si>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</si>
  <si>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</si>
  <si>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</si>
  <si>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</si>
  <si>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</si>
  <si>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</si>
  <si>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</si>
  <si>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</si>
  <si>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</si>
  <si>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</si>
  <si>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</si>
  <si>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</si>
  <si>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</si>
  <si>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</si>
  <si>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</si>
  <si>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</si>
  <si>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</si>
  <si>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</si>
  <si>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</si>
  <si>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</si>
  <si>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</si>
  <si>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</si>
  <si>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</si>
  <si>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</si>
  <si>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</si>
  <si>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</si>
  <si>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</si>
  <si>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</si>
  <si>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</si>
  <si>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</si>
  <si>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</si>
  <si>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</si>
  <si>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</si>
  <si>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</si>
  <si>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01.07.2021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</si>
</sst>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71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254875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248497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248497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6378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6378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254875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76833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76833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76833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176701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289031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289031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105599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105599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394630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19880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19880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70">
        <v>19880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589000</v>
      </c>
      <c r="H55" s="8">
        <f>SUM(H56,H58,H65,H68,H74,H86,H93)</f>
        <v>266069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112069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112069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214000</v>
      </c>
      <c r="H86" s="65">
        <f>SUM(H87:H92)</f>
        <v>150000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159000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4000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>
        <v>4000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694000</v>
      </c>
      <c r="H134" s="9">
        <f>SUM(H132,H131,H125,H123,H121,H118,H116,H113,H108,H106,H104,H102,H55,H50,H34,H32,H30,H22,H20,H18,H10,H7)</f>
        <v>342966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8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10000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10000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100000</v>
      </c>
      <c r="E6" s="138">
        <f>E8+E11</f>
        <v>-93756.469999999972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100000</v>
      </c>
      <c r="E8" s="138">
        <f>E9+E10</f>
        <v>-93756.469999999972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-2084594.47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4301000</v>
      </c>
      <c r="E10" s="269">
        <v>1990838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-100000</v>
      </c>
      <c r="E18" s="141">
        <f>Доходы!D13-'000'!E8</f>
        <v>353354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305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306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0" zoomScaleSheetLayoutView="100" workbookViewId="0">
      <selection activeCell="D21" sqref="D21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315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175967.47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74852.69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18722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143854.19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-67665.41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6204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D35+D39+D40+D41</f>
        <v>1908627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1354486</v>
      </c>
    </row>
    <row r="36" spans="1:4" ht="15" x14ac:dyDescent="0.25">
      <c r="A36" s="179" t="s">
        <v>276</v>
      </c>
      <c r="B36" s="173"/>
      <c r="C36" s="169">
        <v>2652000</v>
      </c>
      <c r="D36" s="170">
        <v>1306486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48000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9511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394630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2084594.47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L128" sqref="L128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289031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289031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96713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96713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96713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105599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105599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488952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488952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148954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148954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33892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20012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7812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12200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380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1554000</v>
      </c>
      <c r="H55" s="228">
        <f>SUM(H56,H58,H65,H68,H74,H86,H93)</f>
        <v>722304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467136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460434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6702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259000</v>
      </c>
      <c r="H86" s="251">
        <f>SUM(H87:H92)</f>
        <v>150000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159000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105168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34354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46368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24446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48376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48376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4301000</v>
      </c>
      <c r="H134" s="267">
        <f>SUM(H132,H131,H125,H123,H121,H118,H116,H113,H108,H106,H104,H102,H55,H50,H34,H32,H30,H22,H20,H18,H10,H7)</f>
        <v>1990838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97" sqref="H9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2" t="s">
        <v>307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313994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313994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94597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94597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33892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20012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7812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12200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f>SUM(H41:H42)</f>
        <v>380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380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101492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6702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6702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94790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34354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20446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543975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308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167658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167658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52146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52146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219804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2" sqref="G132: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309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7300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7300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2211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2211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9511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2021-07-02T07:50:52Z</dcterms:modified>
</cp:coreProperties>
</file>