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ngaron_buh\Desktop\РАЙФО по бюджету 2021-23гг\Элине  2021год Донгарон\"/>
    </mc:Choice>
  </mc:AlternateContent>
  <bookViews>
    <workbookView xWindow="360" yWindow="105" windowWidth="1944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Лист1!$A$1:$K$98</definedName>
  </definedNames>
  <calcPr calcId="162913"/>
</workbook>
</file>

<file path=xl/calcChain.xml><?xml version="1.0" encoding="utf-8"?>
<calcChain xmlns="http://schemas.openxmlformats.org/spreadsheetml/2006/main">
  <c r="J56" i="1" l="1"/>
  <c r="J55" i="1" s="1"/>
  <c r="K56" i="1"/>
  <c r="K55" i="1" s="1"/>
  <c r="J78" i="1"/>
  <c r="K78" i="1"/>
  <c r="I78" i="1"/>
  <c r="J81" i="1"/>
  <c r="K81" i="1"/>
  <c r="I81" i="1"/>
  <c r="J74" i="1"/>
  <c r="K74" i="1"/>
  <c r="J69" i="1"/>
  <c r="K69" i="1"/>
  <c r="I69" i="1"/>
  <c r="J21" i="1"/>
  <c r="K21" i="1"/>
  <c r="I21" i="1"/>
  <c r="K66" i="1" l="1"/>
  <c r="J66" i="1"/>
  <c r="I74" i="1"/>
  <c r="I66" i="1" s="1"/>
  <c r="I56" i="1"/>
  <c r="I55" i="1" s="1"/>
  <c r="J31" i="1"/>
  <c r="K31" i="1"/>
  <c r="I34" i="1"/>
  <c r="I31" i="1"/>
  <c r="I27" i="1"/>
  <c r="I25" i="1"/>
  <c r="I15" i="1"/>
  <c r="J25" i="1"/>
  <c r="K25" i="1"/>
  <c r="K27" i="1"/>
  <c r="J27" i="1"/>
  <c r="K19" i="1"/>
  <c r="J19" i="1"/>
  <c r="J14" i="1" l="1"/>
  <c r="I14" i="1"/>
  <c r="K14" i="1"/>
  <c r="I23" i="1"/>
  <c r="K47" i="1"/>
  <c r="J47" i="1"/>
  <c r="I11" i="1" l="1"/>
  <c r="K63" i="1"/>
  <c r="I52" i="1"/>
  <c r="I47" i="1" l="1"/>
  <c r="K45" i="1" l="1"/>
  <c r="J45" i="1"/>
  <c r="K34" i="1"/>
  <c r="J34" i="1"/>
  <c r="K87" i="1"/>
  <c r="K65" i="1" s="1"/>
  <c r="J87" i="1"/>
  <c r="J65" i="1" s="1"/>
  <c r="J63" i="1"/>
  <c r="K52" i="1"/>
  <c r="J52" i="1"/>
  <c r="K43" i="1"/>
  <c r="J43" i="1"/>
  <c r="K40" i="1"/>
  <c r="J40" i="1"/>
  <c r="I87" i="1"/>
  <c r="I65" i="1" s="1"/>
  <c r="I63" i="1"/>
  <c r="I45" i="1"/>
  <c r="I43" i="1"/>
  <c r="I40" i="1"/>
  <c r="I91" i="1" l="1"/>
  <c r="K23" i="1"/>
  <c r="K11" i="1" s="1"/>
  <c r="K91" i="1" s="1"/>
  <c r="J23" i="1"/>
  <c r="J11" i="1" s="1"/>
  <c r="J91" i="1" s="1"/>
</calcChain>
</file>

<file path=xl/sharedStrings.xml><?xml version="1.0" encoding="utf-8"?>
<sst xmlns="http://schemas.openxmlformats.org/spreadsheetml/2006/main" count="437" uniqueCount="135">
  <si>
    <t xml:space="preserve">Бюджетная роспись </t>
  </si>
  <si>
    <t>раздел</t>
  </si>
  <si>
    <t>подраздела</t>
  </si>
  <si>
    <t>целевой статьи</t>
  </si>
  <si>
    <t>вида расходов</t>
  </si>
  <si>
    <t>01</t>
  </si>
  <si>
    <t>04</t>
  </si>
  <si>
    <t>7520000110</t>
  </si>
  <si>
    <t>КОСГУ</t>
  </si>
  <si>
    <t>000</t>
  </si>
  <si>
    <t xml:space="preserve">           000</t>
  </si>
  <si>
    <t xml:space="preserve">        000</t>
  </si>
  <si>
    <t>Центральный аппарат</t>
  </si>
  <si>
    <t>Фонд оплаты труда государственных (муниципальных ) органов</t>
  </si>
  <si>
    <t>121</t>
  </si>
  <si>
    <t>129</t>
  </si>
  <si>
    <t>Взносы по обязательному социальному страхованиюна выплаты денежного содержания и иные выплаты работникам государственных (муниципальных ) органов</t>
  </si>
  <si>
    <t>Прочая закупка товаров, работ и услуг для государственных(муниципальных)нужд</t>
  </si>
  <si>
    <t>7520000190</t>
  </si>
  <si>
    <t>244</t>
  </si>
  <si>
    <t>услуги связи</t>
  </si>
  <si>
    <t>221</t>
  </si>
  <si>
    <t>оплата потребления электроэнергии</t>
  </si>
  <si>
    <t>225</t>
  </si>
  <si>
    <t>226</t>
  </si>
  <si>
    <t>340</t>
  </si>
  <si>
    <t>Уплата налога на имущество и земельного налога</t>
  </si>
  <si>
    <t>851</t>
  </si>
  <si>
    <t>Глава местной администрации</t>
  </si>
  <si>
    <t>7530000000</t>
  </si>
  <si>
    <t>7530000110</t>
  </si>
  <si>
    <t>Резервные фонды местных администраций</t>
  </si>
  <si>
    <t>11</t>
  </si>
  <si>
    <t>7810000000</t>
  </si>
  <si>
    <t>Резервные средства</t>
  </si>
  <si>
    <t>870</t>
  </si>
  <si>
    <t>13</t>
  </si>
  <si>
    <t>Осуществление первичного воинского учета на территориях, где отсутствуют военные комиссариаты</t>
  </si>
  <si>
    <t>02</t>
  </si>
  <si>
    <t>03</t>
  </si>
  <si>
    <t>9940051180</t>
  </si>
  <si>
    <t>Социальные выплаты безработным гражданам за счет средств муниципальных образований</t>
  </si>
  <si>
    <t>8130004010</t>
  </si>
  <si>
    <t>321</t>
  </si>
  <si>
    <t>Прочие мероприятия по благоустройству городских округов и поселений</t>
  </si>
  <si>
    <t>05</t>
  </si>
  <si>
    <t>8920005030</t>
  </si>
  <si>
    <t>прочие услуги</t>
  </si>
  <si>
    <t>Уличное освещение</t>
  </si>
  <si>
    <t>8930005060</t>
  </si>
  <si>
    <t>Дворцы и дома культуры, другие учреждения культуры</t>
  </si>
  <si>
    <t>08</t>
  </si>
  <si>
    <t>8420100000</t>
  </si>
  <si>
    <t>Расходы на обеспечение деятельности (оказание услуг) культурно-досуговых учреждений</t>
  </si>
  <si>
    <t>Прочие расходы (проведение мероприятий)</t>
  </si>
  <si>
    <t>Расходы на выплаты персоналу в целях обеспечения выполнения функций казенными учреждениями</t>
  </si>
  <si>
    <t>Фонд оплаты труда казенных учреждений</t>
  </si>
  <si>
    <t>8420122000</t>
  </si>
  <si>
    <t>8420118059</t>
  </si>
  <si>
    <t>111</t>
  </si>
  <si>
    <t>Взносы по обязательному социальному страхованиюна выплаты на выплаты по оплате труда работников и иные выплаты работникам казенных учреждений</t>
  </si>
  <si>
    <t>119</t>
  </si>
  <si>
    <t>ВСЕГО РАСХОДОВ</t>
  </si>
  <si>
    <t>7950100000</t>
  </si>
  <si>
    <t>Стимулирование деятельности добровольной народной дружины</t>
  </si>
  <si>
    <t>7950155555</t>
  </si>
  <si>
    <t>Прочие работы, услуги:</t>
  </si>
  <si>
    <t>Увеличение стоимости материальных запасов:</t>
  </si>
  <si>
    <t>М211</t>
  </si>
  <si>
    <t>М213</t>
  </si>
  <si>
    <t>М226.02</t>
  </si>
  <si>
    <t>М226.01</t>
  </si>
  <si>
    <t>М226.09</t>
  </si>
  <si>
    <t>М225.06</t>
  </si>
  <si>
    <t>М223.02</t>
  </si>
  <si>
    <t>М221.02</t>
  </si>
  <si>
    <t>М221.01</t>
  </si>
  <si>
    <t>Иные работы,услуги, относящиеся к прочим</t>
  </si>
  <si>
    <t>Оплата потребления электроэнергии</t>
  </si>
  <si>
    <t>Услуги по предоставлению правовых баз</t>
  </si>
  <si>
    <t>Иные услуги связи</t>
  </si>
  <si>
    <t>Услуги интернет-провайдеров</t>
  </si>
  <si>
    <t>Иные выплаты, за исключением фонда оплаты труда  государственных (муниципальных) органов, лицам, привлекаемым согласно законодательству для выполнения отдельных полномочий</t>
  </si>
  <si>
    <t>99400L1180</t>
  </si>
  <si>
    <t>увеличение стоимости основных средств  (приобр. принтера)</t>
  </si>
  <si>
    <t>увеличение стоимости материальных запасов  (канцхозрасходы)</t>
  </si>
  <si>
    <t>расходы 20г.  4464</t>
  </si>
  <si>
    <t xml:space="preserve">21г. </t>
  </si>
  <si>
    <t>242</t>
  </si>
  <si>
    <t xml:space="preserve"> Закупка товаров, работ и услуг в сфере информационно-коммуникационных технологий</t>
  </si>
  <si>
    <t>Пусконаладочные работы,техническое обслуживание (заправка картриджа)</t>
  </si>
  <si>
    <t>М226.10</t>
  </si>
  <si>
    <t>Иные работы,услуги, относящиеся к прочим (подписка,типографские работы)</t>
  </si>
  <si>
    <t>М343</t>
  </si>
  <si>
    <t>М346</t>
  </si>
  <si>
    <t>М349</t>
  </si>
  <si>
    <t>М291</t>
  </si>
  <si>
    <t>Уплата налога на имущество ,земельного налога, транспортный налог</t>
  </si>
  <si>
    <t>М310</t>
  </si>
  <si>
    <t>М262</t>
  </si>
  <si>
    <t>Пособия по социальной помощи населению в денежной форме</t>
  </si>
  <si>
    <t>закупка товаров, работ и услугв сфере информационно-коммуникационных технологий</t>
  </si>
  <si>
    <t>Уплата прочих налогов и сборов</t>
  </si>
  <si>
    <t>122</t>
  </si>
  <si>
    <t>М212.01</t>
  </si>
  <si>
    <t>Услуги по содержанию имущества:</t>
  </si>
  <si>
    <t>310</t>
  </si>
  <si>
    <t xml:space="preserve">увеличение стоимости основных средств  </t>
  </si>
  <si>
    <t>М310.05</t>
  </si>
  <si>
    <t xml:space="preserve">Приобретение мебели (стульев) </t>
  </si>
  <si>
    <t>М310.06</t>
  </si>
  <si>
    <t xml:space="preserve">     Взносы по обязательному социальному страхованиюна выплаты денежного содержания и иные выплаты работникам государственных (муниципальных ) органов</t>
  </si>
  <si>
    <t>Код бюджетной</t>
  </si>
  <si>
    <t>классификации Российской Федерации</t>
  </si>
  <si>
    <t xml:space="preserve">Глава администрации Донгаронского </t>
  </si>
  <si>
    <t>Увеличение стоимости основных средств</t>
  </si>
  <si>
    <t>Обращение с твердыми коммунальными отходами</t>
  </si>
  <si>
    <t>М223.07</t>
  </si>
  <si>
    <t>М310.03</t>
  </si>
  <si>
    <t xml:space="preserve">Увеличение стоимости материальных запасов </t>
  </si>
  <si>
    <t>приобретение транспортных средств</t>
  </si>
  <si>
    <t xml:space="preserve">Приобретение (изготовление) оборудования (монитор, процессор) </t>
  </si>
  <si>
    <t>Приобретение (изготовление) оборудования</t>
  </si>
  <si>
    <t>Увеличение стоимости прочих оборотных запасов - приобретение  материалов, приобретение запчастей для машин, оборудования и оргтехники, бланков (за исключением бланков строгой отчетности), кухонного инвентаря</t>
  </si>
  <si>
    <t>Увеличение стоимости прочих материальных запасов однократного применения</t>
  </si>
  <si>
    <t>Увеличение стоимости горюче-смазочных материалов</t>
  </si>
  <si>
    <t>Услуги по страхованию имущества, гражданской ответственности и здоровья</t>
  </si>
  <si>
    <t>Пусконаладочные работы,техническое обслуживание</t>
  </si>
  <si>
    <t xml:space="preserve">Иные работы,услуги, относящиеся к прочим </t>
  </si>
  <si>
    <t xml:space="preserve">                                                                                                                    Услуги по предоставлению правовых баз в области информационных технологий</t>
  </si>
  <si>
    <t>сельского поселения</t>
  </si>
  <si>
    <t xml:space="preserve">  Э.Ш.Булкаев</t>
  </si>
  <si>
    <t xml:space="preserve">   "Утверждаю"</t>
  </si>
  <si>
    <t>к  бюджету администрации Донгаронского сельского поселения на 2021 год и на плановый перид 2022-2023г.г.</t>
  </si>
  <si>
    <t>247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</si>
</sst>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6"/>
      <color rgb="FFFF0000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20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sz val="24"/>
      <color indexed="8"/>
      <name val="Calibri"/>
      <family val="2"/>
      <charset val="204"/>
    </font>
    <font>
      <b/>
      <sz val="24"/>
      <color indexed="10"/>
      <name val="Calibri"/>
      <family val="2"/>
      <charset val="204"/>
    </font>
    <font>
      <b/>
      <sz val="24"/>
      <name val="Calibri"/>
      <family val="2"/>
      <charset val="204"/>
    </font>
    <font>
      <sz val="24"/>
      <name val="Calibri"/>
      <family val="2"/>
      <charset val="204"/>
    </font>
    <font>
      <b/>
      <sz val="24"/>
      <color rgb="FFFF0000"/>
      <name val="Calibri"/>
      <family val="2"/>
      <charset val="204"/>
    </font>
    <font>
      <sz val="28"/>
      <color indexed="8"/>
      <name val="Calibri"/>
      <family val="2"/>
      <charset val="204"/>
    </font>
    <font>
      <b/>
      <sz val="28"/>
      <color indexed="10"/>
      <name val="Calibri"/>
      <family val="2"/>
      <charset val="204"/>
    </font>
    <font>
      <b/>
      <sz val="28"/>
      <color indexed="8"/>
      <name val="Calibri"/>
      <family val="2"/>
      <charset val="204"/>
    </font>
    <font>
      <sz val="28"/>
      <name val="Calibri"/>
      <family val="2"/>
      <charset val="204"/>
      <scheme val="minor"/>
    </font>
    <font>
      <b/>
      <sz val="28"/>
      <name val="Calibri"/>
      <family val="2"/>
      <charset val="204"/>
      <scheme val="minor"/>
    </font>
    <font>
      <b/>
      <sz val="28"/>
      <name val="Calibri"/>
      <family val="2"/>
      <charset val="204"/>
    </font>
    <font>
      <sz val="28"/>
      <name val="Calibri"/>
      <family val="2"/>
      <charset val="204"/>
    </font>
    <font>
      <b/>
      <sz val="28"/>
      <color rgb="FFFF0000"/>
      <name val="Calibri"/>
      <family val="2"/>
      <charset val="204"/>
    </font>
    <font>
      <sz val="2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2" fillId="0" borderId="1" xfId="0" applyFont="1" applyBorder="1"/>
    <xf numFmtId="0" fontId="9" fillId="0" borderId="1" xfId="0" applyFont="1" applyBorder="1"/>
    <xf numFmtId="0" fontId="11" fillId="0" borderId="1" xfId="0" applyFont="1" applyBorder="1"/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2" fillId="0" borderId="1" xfId="0" applyFont="1" applyBorder="1"/>
    <xf numFmtId="0" fontId="10" fillId="0" borderId="1" xfId="0" applyFont="1" applyBorder="1"/>
    <xf numFmtId="0" fontId="10" fillId="0" borderId="1" xfId="0" applyNumberFormat="1" applyFont="1" applyBorder="1"/>
    <xf numFmtId="0" fontId="15" fillId="0" borderId="1" xfId="0" applyFont="1" applyBorder="1"/>
    <xf numFmtId="0" fontId="11" fillId="0" borderId="1" xfId="0" applyNumberFormat="1" applyFont="1" applyBorder="1"/>
    <xf numFmtId="0" fontId="12" fillId="0" borderId="1" xfId="0" applyNumberFormat="1" applyFont="1" applyBorder="1"/>
    <xf numFmtId="0" fontId="15" fillId="0" borderId="1" xfId="0" applyNumberFormat="1" applyFont="1" applyBorder="1"/>
    <xf numFmtId="0" fontId="13" fillId="0" borderId="1" xfId="0" applyNumberFormat="1" applyFont="1" applyBorder="1"/>
    <xf numFmtId="0" fontId="14" fillId="0" borderId="1" xfId="0" applyFont="1" applyBorder="1"/>
    <xf numFmtId="0" fontId="16" fillId="0" borderId="1" xfId="0" applyFont="1" applyBorder="1" applyAlignment="1">
      <alignment horizontal="right"/>
    </xf>
    <xf numFmtId="0" fontId="16" fillId="0" borderId="1" xfId="0" applyFont="1" applyBorder="1"/>
    <xf numFmtId="0" fontId="16" fillId="0" borderId="1" xfId="0" applyFont="1" applyBorder="1" applyAlignment="1">
      <alignment wrapText="1"/>
    </xf>
    <xf numFmtId="0" fontId="17" fillId="0" borderId="1" xfId="0" applyFont="1" applyBorder="1"/>
    <xf numFmtId="49" fontId="17" fillId="0" borderId="1" xfId="0" applyNumberFormat="1" applyFont="1" applyBorder="1"/>
    <xf numFmtId="49" fontId="17" fillId="0" borderId="1" xfId="0" applyNumberFormat="1" applyFont="1" applyBorder="1" applyAlignment="1"/>
    <xf numFmtId="49" fontId="16" fillId="0" borderId="1" xfId="0" applyNumberFormat="1" applyFont="1" applyBorder="1"/>
    <xf numFmtId="0" fontId="16" fillId="0" borderId="1" xfId="0" applyFont="1" applyBorder="1" applyAlignment="1">
      <alignment horizontal="left" wrapText="1"/>
    </xf>
    <xf numFmtId="0" fontId="18" fillId="0" borderId="1" xfId="0" applyFont="1" applyBorder="1" applyAlignment="1">
      <alignment wrapText="1"/>
    </xf>
    <xf numFmtId="49" fontId="18" fillId="0" borderId="1" xfId="0" applyNumberFormat="1" applyFont="1" applyBorder="1"/>
    <xf numFmtId="0" fontId="18" fillId="0" borderId="1" xfId="0" applyFont="1" applyBorder="1"/>
    <xf numFmtId="0" fontId="19" fillId="0" borderId="1" xfId="0" applyFont="1" applyBorder="1" applyAlignment="1">
      <alignment horizontal="left" wrapText="1"/>
    </xf>
    <xf numFmtId="49" fontId="16" fillId="0" borderId="1" xfId="1" applyNumberFormat="1" applyFont="1" applyBorder="1"/>
    <xf numFmtId="0" fontId="20" fillId="0" borderId="1" xfId="0" applyFont="1" applyBorder="1" applyAlignment="1">
      <alignment horizontal="left" wrapText="1"/>
    </xf>
    <xf numFmtId="49" fontId="21" fillId="0" borderId="1" xfId="0" applyNumberFormat="1" applyFont="1" applyBorder="1"/>
    <xf numFmtId="49" fontId="22" fillId="0" borderId="1" xfId="0" applyNumberFormat="1" applyFont="1" applyBorder="1"/>
    <xf numFmtId="0" fontId="18" fillId="0" borderId="1" xfId="0" applyNumberFormat="1" applyFont="1" applyBorder="1"/>
    <xf numFmtId="0" fontId="23" fillId="0" borderId="1" xfId="0" applyFont="1" applyFill="1" applyBorder="1" applyAlignment="1">
      <alignment wrapText="1"/>
    </xf>
    <xf numFmtId="0" fontId="23" fillId="0" borderId="1" xfId="0" applyFont="1" applyBorder="1"/>
    <xf numFmtId="0" fontId="22" fillId="0" borderId="1" xfId="0" applyFont="1" applyFill="1" applyBorder="1" applyAlignment="1">
      <alignment horizontal="left" wrapText="1"/>
    </xf>
    <xf numFmtId="0" fontId="16" fillId="0" borderId="1" xfId="0" applyNumberFormat="1" applyFont="1" applyBorder="1"/>
    <xf numFmtId="0" fontId="17" fillId="0" borderId="1" xfId="0" applyFont="1" applyBorder="1" applyAlignment="1">
      <alignment wrapText="1"/>
    </xf>
    <xf numFmtId="0" fontId="17" fillId="0" borderId="1" xfId="0" applyNumberFormat="1" applyFont="1" applyBorder="1"/>
    <xf numFmtId="0" fontId="19" fillId="0" borderId="1" xfId="0" applyFont="1" applyBorder="1"/>
    <xf numFmtId="0" fontId="23" fillId="0" borderId="1" xfId="0" applyFont="1" applyBorder="1" applyAlignment="1">
      <alignment wrapText="1"/>
    </xf>
    <xf numFmtId="49" fontId="23" fillId="0" borderId="1" xfId="0" applyNumberFormat="1" applyFont="1" applyBorder="1"/>
    <xf numFmtId="0" fontId="23" fillId="0" borderId="1" xfId="0" applyNumberFormat="1" applyFont="1" applyBorder="1"/>
    <xf numFmtId="0" fontId="21" fillId="0" borderId="1" xfId="0" applyFont="1" applyBorder="1" applyAlignment="1">
      <alignment wrapText="1"/>
    </xf>
    <xf numFmtId="0" fontId="21" fillId="0" borderId="1" xfId="0" applyNumberFormat="1" applyFont="1" applyBorder="1"/>
    <xf numFmtId="0" fontId="21" fillId="0" borderId="1" xfId="0" applyFont="1" applyBorder="1"/>
    <xf numFmtId="0" fontId="22" fillId="0" borderId="1" xfId="0" applyFont="1" applyBorder="1"/>
    <xf numFmtId="0" fontId="24" fillId="0" borderId="0" xfId="0" applyFont="1"/>
    <xf numFmtId="49" fontId="24" fillId="0" borderId="0" xfId="0" applyNumberFormat="1" applyFont="1"/>
    <xf numFmtId="0" fontId="10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7"/>
  <sheetViews>
    <sheetView tabSelected="1" view="pageBreakPreview" topLeftCell="C85" zoomScale="60" workbookViewId="0">
      <selection activeCell="K80" sqref="K80"/>
    </sheetView>
  </sheetViews>
  <sheetFormatPr defaultRowHeight="15" x14ac:dyDescent="0.25"/>
  <cols>
    <col min="2" max="2" width="130.5703125" customWidth="1"/>
    <col min="3" max="3" width="14.42578125" customWidth="1"/>
    <col min="4" max="4" width="12.85546875" customWidth="1"/>
    <col min="5" max="5" width="32.85546875" customWidth="1"/>
    <col min="6" max="6" width="21.7109375" customWidth="1"/>
    <col min="7" max="7" width="22.7109375" customWidth="1"/>
    <col min="8" max="8" width="5.85546875" customWidth="1"/>
    <col min="9" max="9" width="22.5703125" customWidth="1"/>
    <col min="10" max="10" width="24.140625" customWidth="1"/>
    <col min="11" max="11" width="30" customWidth="1"/>
  </cols>
  <sheetData>
    <row r="2" spans="1:11" ht="21" x14ac:dyDescent="0.35">
      <c r="A2" s="1"/>
      <c r="B2" s="8"/>
      <c r="C2" s="8"/>
      <c r="D2" s="8"/>
      <c r="E2" s="8"/>
      <c r="F2" s="8"/>
      <c r="G2" s="8"/>
      <c r="H2" s="8"/>
      <c r="I2" s="8" t="s">
        <v>132</v>
      </c>
      <c r="J2" s="8"/>
      <c r="K2" s="8"/>
    </row>
    <row r="3" spans="1:11" ht="21" customHeight="1" x14ac:dyDescent="0.35">
      <c r="A3" s="1"/>
      <c r="B3" s="8"/>
      <c r="C3" s="8"/>
      <c r="D3" s="8"/>
      <c r="E3" s="8"/>
      <c r="F3" s="8"/>
      <c r="G3" s="8"/>
      <c r="H3" s="8"/>
      <c r="I3" s="8" t="s">
        <v>114</v>
      </c>
      <c r="J3" s="8"/>
      <c r="K3" s="8"/>
    </row>
    <row r="4" spans="1:11" ht="24.75" customHeight="1" x14ac:dyDescent="0.35">
      <c r="A4" s="1"/>
      <c r="B4" s="8"/>
      <c r="C4" s="8"/>
      <c r="D4" s="8"/>
      <c r="E4" s="8"/>
      <c r="F4" s="8"/>
      <c r="G4" s="8"/>
      <c r="H4" s="8"/>
      <c r="I4" s="8" t="s">
        <v>130</v>
      </c>
      <c r="J4" s="8"/>
      <c r="K4" s="8"/>
    </row>
    <row r="5" spans="1:11" ht="36" customHeight="1" x14ac:dyDescent="0.4">
      <c r="A5" s="1"/>
      <c r="B5" s="9"/>
      <c r="C5" s="9"/>
      <c r="D5" s="9"/>
      <c r="E5" s="9"/>
      <c r="F5" s="9"/>
      <c r="G5" s="9"/>
      <c r="H5" s="9"/>
      <c r="I5" s="9"/>
      <c r="J5" s="9" t="s">
        <v>131</v>
      </c>
      <c r="K5" s="9"/>
    </row>
    <row r="6" spans="1:11" ht="29.25" customHeight="1" x14ac:dyDescent="0.5">
      <c r="A6" s="1"/>
      <c r="B6" s="56" t="s">
        <v>0</v>
      </c>
      <c r="C6" s="56"/>
      <c r="D6" s="56"/>
      <c r="E6" s="56"/>
      <c r="F6" s="56"/>
      <c r="G6" s="56"/>
      <c r="H6" s="56"/>
      <c r="I6" s="56"/>
      <c r="J6" s="56"/>
      <c r="K6" s="10"/>
    </row>
    <row r="7" spans="1:11" ht="29.25" customHeight="1" x14ac:dyDescent="0.5">
      <c r="A7" s="1"/>
      <c r="B7" s="58" t="s">
        <v>133</v>
      </c>
      <c r="C7" s="59"/>
      <c r="D7" s="59"/>
      <c r="E7" s="59"/>
      <c r="F7" s="59"/>
      <c r="G7" s="59"/>
      <c r="H7" s="59"/>
      <c r="I7" s="59"/>
      <c r="J7" s="59"/>
      <c r="K7" s="60"/>
    </row>
    <row r="8" spans="1:11" ht="29.25" customHeight="1" x14ac:dyDescent="0.5">
      <c r="A8" s="1"/>
      <c r="B8" s="11"/>
      <c r="C8" s="12"/>
      <c r="D8" s="12"/>
      <c r="E8" s="12"/>
      <c r="F8" s="12"/>
      <c r="G8" s="12"/>
      <c r="H8" s="12"/>
      <c r="I8" s="12"/>
      <c r="J8" s="12"/>
      <c r="K8" s="13"/>
    </row>
    <row r="9" spans="1:11" ht="36" x14ac:dyDescent="0.55000000000000004">
      <c r="A9" s="1"/>
      <c r="B9" s="23" t="s">
        <v>112</v>
      </c>
      <c r="C9" s="57" t="s">
        <v>113</v>
      </c>
      <c r="D9" s="57"/>
      <c r="E9" s="57"/>
      <c r="F9" s="57"/>
      <c r="G9" s="57"/>
      <c r="H9" s="57"/>
      <c r="I9" s="24">
        <v>2021</v>
      </c>
      <c r="J9" s="24">
        <v>2022</v>
      </c>
      <c r="K9" s="10">
        <v>2023</v>
      </c>
    </row>
    <row r="10" spans="1:11" ht="108" x14ac:dyDescent="0.55000000000000004">
      <c r="A10" s="1"/>
      <c r="B10" s="24"/>
      <c r="C10" s="25" t="s">
        <v>1</v>
      </c>
      <c r="D10" s="25" t="s">
        <v>2</v>
      </c>
      <c r="E10" s="25" t="s">
        <v>3</v>
      </c>
      <c r="F10" s="25" t="s">
        <v>4</v>
      </c>
      <c r="G10" s="25" t="s">
        <v>8</v>
      </c>
      <c r="H10" s="24"/>
      <c r="I10" s="24"/>
      <c r="J10" s="24"/>
      <c r="K10" s="10"/>
    </row>
    <row r="11" spans="1:11" ht="36" x14ac:dyDescent="0.55000000000000004">
      <c r="A11" s="1"/>
      <c r="B11" s="26" t="s">
        <v>12</v>
      </c>
      <c r="C11" s="27" t="s">
        <v>5</v>
      </c>
      <c r="D11" s="27" t="s">
        <v>6</v>
      </c>
      <c r="E11" s="26">
        <v>7520000000</v>
      </c>
      <c r="F11" s="28" t="s">
        <v>10</v>
      </c>
      <c r="G11" s="27" t="s">
        <v>11</v>
      </c>
      <c r="H11" s="26"/>
      <c r="I11" s="26">
        <f>I12+I13+I14+I23+I38+I39</f>
        <v>1322000</v>
      </c>
      <c r="J11" s="26">
        <f>J12+J13+J14+J23+J38+J39</f>
        <v>1322000</v>
      </c>
      <c r="K11" s="14">
        <f>K12+K13+K14+K23+K38+K39</f>
        <v>1322000</v>
      </c>
    </row>
    <row r="12" spans="1:11" ht="42.75" customHeight="1" x14ac:dyDescent="0.55000000000000004">
      <c r="A12" s="1"/>
      <c r="B12" s="24" t="s">
        <v>13</v>
      </c>
      <c r="C12" s="29" t="s">
        <v>5</v>
      </c>
      <c r="D12" s="29" t="s">
        <v>6</v>
      </c>
      <c r="E12" s="29" t="s">
        <v>7</v>
      </c>
      <c r="F12" s="29" t="s">
        <v>14</v>
      </c>
      <c r="G12" s="29" t="s">
        <v>68</v>
      </c>
      <c r="H12" s="24"/>
      <c r="I12" s="24">
        <v>725000</v>
      </c>
      <c r="J12" s="24">
        <v>725000</v>
      </c>
      <c r="K12" s="10">
        <v>725000</v>
      </c>
    </row>
    <row r="13" spans="1:11" ht="91.5" customHeight="1" x14ac:dyDescent="0.55000000000000004">
      <c r="A13" s="1"/>
      <c r="B13" s="30" t="s">
        <v>111</v>
      </c>
      <c r="C13" s="29" t="s">
        <v>5</v>
      </c>
      <c r="D13" s="29" t="s">
        <v>6</v>
      </c>
      <c r="E13" s="29" t="s">
        <v>7</v>
      </c>
      <c r="F13" s="29" t="s">
        <v>15</v>
      </c>
      <c r="G13" s="29" t="s">
        <v>69</v>
      </c>
      <c r="H13" s="24"/>
      <c r="I13" s="24">
        <v>219000</v>
      </c>
      <c r="J13" s="24">
        <v>219000</v>
      </c>
      <c r="K13" s="10">
        <v>219000</v>
      </c>
    </row>
    <row r="14" spans="1:11" s="5" customFormat="1" ht="72" x14ac:dyDescent="0.55000000000000004">
      <c r="A14" s="4"/>
      <c r="B14" s="31" t="s">
        <v>89</v>
      </c>
      <c r="C14" s="32" t="s">
        <v>5</v>
      </c>
      <c r="D14" s="32" t="s">
        <v>6</v>
      </c>
      <c r="E14" s="32" t="s">
        <v>18</v>
      </c>
      <c r="F14" s="32" t="s">
        <v>88</v>
      </c>
      <c r="G14" s="32" t="s">
        <v>9</v>
      </c>
      <c r="H14" s="33"/>
      <c r="I14" s="33">
        <f>I15+I18+I19+I21</f>
        <v>138000</v>
      </c>
      <c r="J14" s="33">
        <f t="shared" ref="J14:K14" si="0">J15+J18+J19+J21</f>
        <v>138000</v>
      </c>
      <c r="K14" s="15">
        <f t="shared" si="0"/>
        <v>138000</v>
      </c>
    </row>
    <row r="15" spans="1:11" ht="36" x14ac:dyDescent="0.55000000000000004">
      <c r="A15" s="1"/>
      <c r="B15" s="33" t="s">
        <v>20</v>
      </c>
      <c r="C15" s="29" t="s">
        <v>5</v>
      </c>
      <c r="D15" s="29" t="s">
        <v>6</v>
      </c>
      <c r="E15" s="29" t="s">
        <v>18</v>
      </c>
      <c r="F15" s="29" t="s">
        <v>88</v>
      </c>
      <c r="G15" s="29" t="s">
        <v>21</v>
      </c>
      <c r="H15" s="24"/>
      <c r="I15" s="24">
        <f>I16+I17</f>
        <v>46000</v>
      </c>
      <c r="J15" s="24">
        <v>46000</v>
      </c>
      <c r="K15" s="10">
        <v>46000</v>
      </c>
    </row>
    <row r="16" spans="1:11" ht="36" x14ac:dyDescent="0.55000000000000004">
      <c r="A16" s="1"/>
      <c r="B16" s="34" t="s">
        <v>80</v>
      </c>
      <c r="C16" s="29" t="s">
        <v>5</v>
      </c>
      <c r="D16" s="29" t="s">
        <v>6</v>
      </c>
      <c r="E16" s="29" t="s">
        <v>18</v>
      </c>
      <c r="F16" s="29" t="s">
        <v>88</v>
      </c>
      <c r="G16" s="29" t="s">
        <v>76</v>
      </c>
      <c r="H16" s="24"/>
      <c r="I16" s="24">
        <v>14000</v>
      </c>
      <c r="J16" s="24">
        <v>14000</v>
      </c>
      <c r="K16" s="10">
        <v>14000</v>
      </c>
    </row>
    <row r="17" spans="1:11" ht="36" x14ac:dyDescent="0.55000000000000004">
      <c r="A17" s="1"/>
      <c r="B17" s="34" t="s">
        <v>81</v>
      </c>
      <c r="C17" s="29" t="s">
        <v>5</v>
      </c>
      <c r="D17" s="29" t="s">
        <v>6</v>
      </c>
      <c r="E17" s="29" t="s">
        <v>18</v>
      </c>
      <c r="F17" s="29" t="s">
        <v>88</v>
      </c>
      <c r="G17" s="29" t="s">
        <v>75</v>
      </c>
      <c r="H17" s="24"/>
      <c r="I17" s="24">
        <v>32000</v>
      </c>
      <c r="J17" s="24">
        <v>32000</v>
      </c>
      <c r="K17" s="10">
        <v>32000</v>
      </c>
    </row>
    <row r="18" spans="1:11" ht="72" x14ac:dyDescent="0.55000000000000004">
      <c r="A18" s="1"/>
      <c r="B18" s="34" t="s">
        <v>90</v>
      </c>
      <c r="C18" s="29" t="s">
        <v>5</v>
      </c>
      <c r="D18" s="29" t="s">
        <v>6</v>
      </c>
      <c r="E18" s="29" t="s">
        <v>18</v>
      </c>
      <c r="F18" s="29" t="s">
        <v>88</v>
      </c>
      <c r="G18" s="35" t="s">
        <v>73</v>
      </c>
      <c r="H18" s="24"/>
      <c r="I18" s="24">
        <v>7000</v>
      </c>
      <c r="J18" s="24">
        <v>7000</v>
      </c>
      <c r="K18" s="10">
        <v>7000</v>
      </c>
    </row>
    <row r="19" spans="1:11" ht="36" x14ac:dyDescent="0.55000000000000004">
      <c r="A19" s="1"/>
      <c r="B19" s="33" t="s">
        <v>66</v>
      </c>
      <c r="C19" s="29" t="s">
        <v>5</v>
      </c>
      <c r="D19" s="29" t="s">
        <v>6</v>
      </c>
      <c r="E19" s="29" t="s">
        <v>18</v>
      </c>
      <c r="F19" s="29" t="s">
        <v>88</v>
      </c>
      <c r="G19" s="29" t="s">
        <v>24</v>
      </c>
      <c r="H19" s="24"/>
      <c r="I19" s="24">
        <v>35000</v>
      </c>
      <c r="J19" s="24">
        <f>J20</f>
        <v>35000</v>
      </c>
      <c r="K19" s="10">
        <f>K20</f>
        <v>35000</v>
      </c>
    </row>
    <row r="20" spans="1:11" ht="36" x14ac:dyDescent="0.55000000000000004">
      <c r="A20" s="1"/>
      <c r="B20" s="34" t="s">
        <v>79</v>
      </c>
      <c r="C20" s="29" t="s">
        <v>5</v>
      </c>
      <c r="D20" s="29" t="s">
        <v>6</v>
      </c>
      <c r="E20" s="29" t="s">
        <v>18</v>
      </c>
      <c r="F20" s="29" t="s">
        <v>88</v>
      </c>
      <c r="G20" s="29" t="s">
        <v>72</v>
      </c>
      <c r="H20" s="24"/>
      <c r="I20" s="24">
        <v>35000</v>
      </c>
      <c r="J20" s="24">
        <v>35000</v>
      </c>
      <c r="K20" s="10">
        <v>35000</v>
      </c>
    </row>
    <row r="21" spans="1:11" ht="36" x14ac:dyDescent="0.55000000000000004">
      <c r="A21" s="1"/>
      <c r="B21" s="34" t="s">
        <v>115</v>
      </c>
      <c r="C21" s="29" t="s">
        <v>5</v>
      </c>
      <c r="D21" s="29" t="s">
        <v>6</v>
      </c>
      <c r="E21" s="29" t="s">
        <v>18</v>
      </c>
      <c r="F21" s="29" t="s">
        <v>88</v>
      </c>
      <c r="G21" s="29" t="s">
        <v>106</v>
      </c>
      <c r="H21" s="24"/>
      <c r="I21" s="24">
        <f>I22</f>
        <v>50000</v>
      </c>
      <c r="J21" s="24">
        <f t="shared" ref="J21:K21" si="1">J22</f>
        <v>50000</v>
      </c>
      <c r="K21" s="10">
        <f t="shared" si="1"/>
        <v>50000</v>
      </c>
    </row>
    <row r="22" spans="1:11" ht="72" x14ac:dyDescent="0.55000000000000004">
      <c r="A22" s="1"/>
      <c r="B22" s="34" t="s">
        <v>121</v>
      </c>
      <c r="C22" s="29" t="s">
        <v>5</v>
      </c>
      <c r="D22" s="29" t="s">
        <v>6</v>
      </c>
      <c r="E22" s="29" t="s">
        <v>18</v>
      </c>
      <c r="F22" s="29" t="s">
        <v>88</v>
      </c>
      <c r="G22" s="29" t="s">
        <v>110</v>
      </c>
      <c r="H22" s="24"/>
      <c r="I22" s="24">
        <v>50000</v>
      </c>
      <c r="J22" s="24">
        <v>50000</v>
      </c>
      <c r="K22" s="10">
        <v>50000</v>
      </c>
    </row>
    <row r="23" spans="1:11" s="5" customFormat="1" ht="72" x14ac:dyDescent="0.55000000000000004">
      <c r="A23" s="4"/>
      <c r="B23" s="31" t="s">
        <v>17</v>
      </c>
      <c r="C23" s="32" t="s">
        <v>5</v>
      </c>
      <c r="D23" s="32" t="s">
        <v>6</v>
      </c>
      <c r="E23" s="32" t="s">
        <v>18</v>
      </c>
      <c r="F23" s="32" t="s">
        <v>19</v>
      </c>
      <c r="G23" s="32" t="s">
        <v>9</v>
      </c>
      <c r="H23" s="33"/>
      <c r="I23" s="33">
        <f>I25+I27+I30+I31+I34</f>
        <v>228000</v>
      </c>
      <c r="J23" s="33">
        <f>J25+J27+J30+J31+J34</f>
        <v>228000</v>
      </c>
      <c r="K23" s="15">
        <f>K25+K27+K30+K31+K34</f>
        <v>228000</v>
      </c>
    </row>
    <row r="24" spans="1:11" ht="36" x14ac:dyDescent="0.55000000000000004">
      <c r="A24" s="1"/>
      <c r="B24" s="24" t="s">
        <v>22</v>
      </c>
      <c r="C24" s="29" t="s">
        <v>5</v>
      </c>
      <c r="D24" s="29" t="s">
        <v>6</v>
      </c>
      <c r="E24" s="29" t="s">
        <v>18</v>
      </c>
      <c r="F24" s="29" t="s">
        <v>19</v>
      </c>
      <c r="G24" s="29" t="s">
        <v>74</v>
      </c>
      <c r="H24" s="24"/>
      <c r="I24" s="24"/>
      <c r="J24" s="24"/>
      <c r="K24" s="10"/>
    </row>
    <row r="25" spans="1:11" s="5" customFormat="1" ht="36" x14ac:dyDescent="0.55000000000000004">
      <c r="A25" s="4"/>
      <c r="B25" s="33" t="s">
        <v>105</v>
      </c>
      <c r="C25" s="32" t="s">
        <v>5</v>
      </c>
      <c r="D25" s="32" t="s">
        <v>6</v>
      </c>
      <c r="E25" s="32" t="s">
        <v>18</v>
      </c>
      <c r="F25" s="32" t="s">
        <v>19</v>
      </c>
      <c r="G25" s="32" t="s">
        <v>23</v>
      </c>
      <c r="H25" s="33"/>
      <c r="I25" s="33">
        <f>I26</f>
        <v>3000</v>
      </c>
      <c r="J25" s="33">
        <f t="shared" ref="J25:K25" si="2">J26</f>
        <v>3000</v>
      </c>
      <c r="K25" s="15">
        <f t="shared" si="2"/>
        <v>3000</v>
      </c>
    </row>
    <row r="26" spans="1:11" ht="36" x14ac:dyDescent="0.55000000000000004">
      <c r="A26" s="1"/>
      <c r="B26" s="24" t="s">
        <v>127</v>
      </c>
      <c r="C26" s="29" t="s">
        <v>5</v>
      </c>
      <c r="D26" s="29" t="s">
        <v>6</v>
      </c>
      <c r="E26" s="29" t="s">
        <v>18</v>
      </c>
      <c r="F26" s="29" t="s">
        <v>19</v>
      </c>
      <c r="G26" s="29" t="s">
        <v>73</v>
      </c>
      <c r="H26" s="24"/>
      <c r="I26" s="24">
        <v>3000</v>
      </c>
      <c r="J26" s="24">
        <v>3000</v>
      </c>
      <c r="K26" s="10">
        <v>3000</v>
      </c>
    </row>
    <row r="27" spans="1:11" s="5" customFormat="1" ht="36" x14ac:dyDescent="0.55000000000000004">
      <c r="A27" s="4"/>
      <c r="B27" s="33" t="s">
        <v>66</v>
      </c>
      <c r="C27" s="32" t="s">
        <v>5</v>
      </c>
      <c r="D27" s="32" t="s">
        <v>6</v>
      </c>
      <c r="E27" s="32" t="s">
        <v>18</v>
      </c>
      <c r="F27" s="32" t="s">
        <v>19</v>
      </c>
      <c r="G27" s="32" t="s">
        <v>24</v>
      </c>
      <c r="H27" s="33"/>
      <c r="I27" s="33">
        <f>I28+I29</f>
        <v>19000</v>
      </c>
      <c r="J27" s="33">
        <f>J28+J29</f>
        <v>19000</v>
      </c>
      <c r="K27" s="15">
        <f>K28+K29</f>
        <v>19000</v>
      </c>
    </row>
    <row r="28" spans="1:11" ht="72" x14ac:dyDescent="0.55000000000000004">
      <c r="A28" s="1"/>
      <c r="B28" s="34" t="s">
        <v>126</v>
      </c>
      <c r="C28" s="29" t="s">
        <v>5</v>
      </c>
      <c r="D28" s="29" t="s">
        <v>6</v>
      </c>
      <c r="E28" s="29" t="s">
        <v>18</v>
      </c>
      <c r="F28" s="29" t="s">
        <v>19</v>
      </c>
      <c r="G28" s="29" t="s">
        <v>70</v>
      </c>
      <c r="H28" s="24"/>
      <c r="I28" s="24">
        <v>7000</v>
      </c>
      <c r="J28" s="24">
        <v>7000</v>
      </c>
      <c r="K28" s="10">
        <v>7000</v>
      </c>
    </row>
    <row r="29" spans="1:11" ht="51.75" customHeight="1" x14ac:dyDescent="0.55000000000000004">
      <c r="A29" s="1"/>
      <c r="B29" s="34" t="s">
        <v>92</v>
      </c>
      <c r="C29" s="29" t="s">
        <v>5</v>
      </c>
      <c r="D29" s="29" t="s">
        <v>6</v>
      </c>
      <c r="E29" s="29" t="s">
        <v>18</v>
      </c>
      <c r="F29" s="29" t="s">
        <v>19</v>
      </c>
      <c r="G29" s="29" t="s">
        <v>91</v>
      </c>
      <c r="H29" s="24"/>
      <c r="I29" s="24">
        <v>12000</v>
      </c>
      <c r="J29" s="24">
        <v>12000</v>
      </c>
      <c r="K29" s="10">
        <v>12000</v>
      </c>
    </row>
    <row r="30" spans="1:11" ht="36" hidden="1" x14ac:dyDescent="0.55000000000000004">
      <c r="A30" s="1"/>
      <c r="B30" s="36"/>
      <c r="C30" s="29"/>
      <c r="D30" s="29"/>
      <c r="E30" s="29"/>
      <c r="F30" s="29"/>
      <c r="G30" s="29"/>
      <c r="H30" s="24"/>
      <c r="I30" s="24"/>
      <c r="J30" s="24"/>
      <c r="K30" s="10"/>
    </row>
    <row r="31" spans="1:11" s="5" customFormat="1" ht="32.25" customHeight="1" x14ac:dyDescent="0.55000000000000004">
      <c r="A31" s="4"/>
      <c r="B31" s="36" t="s">
        <v>107</v>
      </c>
      <c r="C31" s="32" t="s">
        <v>5</v>
      </c>
      <c r="D31" s="32" t="s">
        <v>6</v>
      </c>
      <c r="E31" s="32" t="s">
        <v>18</v>
      </c>
      <c r="F31" s="32" t="s">
        <v>19</v>
      </c>
      <c r="G31" s="37" t="s">
        <v>106</v>
      </c>
      <c r="H31" s="33"/>
      <c r="I31" s="33">
        <f>I32+I33</f>
        <v>45000</v>
      </c>
      <c r="J31" s="33">
        <f t="shared" ref="J31:K31" si="3">J32+J33</f>
        <v>45000</v>
      </c>
      <c r="K31" s="15">
        <f t="shared" si="3"/>
        <v>45000</v>
      </c>
    </row>
    <row r="32" spans="1:11" ht="33.75" customHeight="1" x14ac:dyDescent="0.55000000000000004">
      <c r="A32" s="1"/>
      <c r="B32" s="34" t="s">
        <v>109</v>
      </c>
      <c r="C32" s="29" t="s">
        <v>5</v>
      </c>
      <c r="D32" s="29" t="s">
        <v>6</v>
      </c>
      <c r="E32" s="29" t="s">
        <v>18</v>
      </c>
      <c r="F32" s="29" t="s">
        <v>19</v>
      </c>
      <c r="G32" s="38" t="s">
        <v>108</v>
      </c>
      <c r="H32" s="24"/>
      <c r="I32" s="24">
        <v>45000</v>
      </c>
      <c r="J32" s="24">
        <v>45000</v>
      </c>
      <c r="K32" s="10">
        <v>45000</v>
      </c>
    </row>
    <row r="33" spans="1:11" ht="7.5" customHeight="1" x14ac:dyDescent="0.55000000000000004">
      <c r="A33" s="1"/>
      <c r="B33" s="34"/>
      <c r="C33" s="29"/>
      <c r="D33" s="29" t="s">
        <v>6</v>
      </c>
      <c r="E33" s="29" t="s">
        <v>18</v>
      </c>
      <c r="F33" s="29" t="s">
        <v>19</v>
      </c>
      <c r="G33" s="38" t="s">
        <v>110</v>
      </c>
      <c r="H33" s="24"/>
      <c r="I33" s="24"/>
      <c r="J33" s="24"/>
      <c r="K33" s="10"/>
    </row>
    <row r="34" spans="1:11" s="5" customFormat="1" ht="36" x14ac:dyDescent="0.55000000000000004">
      <c r="A34" s="4"/>
      <c r="B34" s="33" t="s">
        <v>67</v>
      </c>
      <c r="C34" s="32" t="s">
        <v>5</v>
      </c>
      <c r="D34" s="32" t="s">
        <v>6</v>
      </c>
      <c r="E34" s="32" t="s">
        <v>18</v>
      </c>
      <c r="F34" s="32" t="s">
        <v>19</v>
      </c>
      <c r="G34" s="32" t="s">
        <v>25</v>
      </c>
      <c r="H34" s="33"/>
      <c r="I34" s="33">
        <f>I35+I36+I37</f>
        <v>161000</v>
      </c>
      <c r="J34" s="33">
        <f>J35+J36+J37</f>
        <v>161000</v>
      </c>
      <c r="K34" s="15">
        <f>K35+K36+K37</f>
        <v>161000</v>
      </c>
    </row>
    <row r="35" spans="1:11" ht="36" x14ac:dyDescent="0.55000000000000004">
      <c r="A35" s="1"/>
      <c r="B35" s="24" t="s">
        <v>125</v>
      </c>
      <c r="C35" s="29" t="s">
        <v>5</v>
      </c>
      <c r="D35" s="29" t="s">
        <v>6</v>
      </c>
      <c r="E35" s="29" t="s">
        <v>18</v>
      </c>
      <c r="F35" s="29" t="s">
        <v>19</v>
      </c>
      <c r="G35" s="29" t="s">
        <v>93</v>
      </c>
      <c r="H35" s="24"/>
      <c r="I35" s="24">
        <v>85000</v>
      </c>
      <c r="J35" s="24">
        <v>85000</v>
      </c>
      <c r="K35" s="10">
        <v>85000</v>
      </c>
    </row>
    <row r="36" spans="1:11" ht="36" x14ac:dyDescent="0.55000000000000004">
      <c r="A36" s="1"/>
      <c r="B36" s="24" t="s">
        <v>123</v>
      </c>
      <c r="C36" s="29" t="s">
        <v>5</v>
      </c>
      <c r="D36" s="29" t="s">
        <v>6</v>
      </c>
      <c r="E36" s="29" t="s">
        <v>18</v>
      </c>
      <c r="F36" s="29" t="s">
        <v>19</v>
      </c>
      <c r="G36" s="29" t="s">
        <v>94</v>
      </c>
      <c r="H36" s="24"/>
      <c r="I36" s="24">
        <v>40000</v>
      </c>
      <c r="J36" s="24">
        <v>40000</v>
      </c>
      <c r="K36" s="10">
        <v>40000</v>
      </c>
    </row>
    <row r="37" spans="1:11" ht="36" x14ac:dyDescent="0.55000000000000004">
      <c r="A37" s="1"/>
      <c r="B37" s="24" t="s">
        <v>124</v>
      </c>
      <c r="C37" s="29" t="s">
        <v>5</v>
      </c>
      <c r="D37" s="29" t="s">
        <v>6</v>
      </c>
      <c r="E37" s="29" t="s">
        <v>18</v>
      </c>
      <c r="F37" s="29" t="s">
        <v>19</v>
      </c>
      <c r="G37" s="29" t="s">
        <v>95</v>
      </c>
      <c r="H37" s="24"/>
      <c r="I37" s="24">
        <v>36000</v>
      </c>
      <c r="J37" s="24">
        <v>36000</v>
      </c>
      <c r="K37" s="10">
        <v>36000</v>
      </c>
    </row>
    <row r="38" spans="1:11" s="5" customFormat="1" ht="36" x14ac:dyDescent="0.55000000000000004">
      <c r="A38" s="4"/>
      <c r="B38" s="33" t="s">
        <v>97</v>
      </c>
      <c r="C38" s="32" t="s">
        <v>51</v>
      </c>
      <c r="D38" s="32" t="s">
        <v>5</v>
      </c>
      <c r="E38" s="32" t="s">
        <v>18</v>
      </c>
      <c r="F38" s="32" t="s">
        <v>27</v>
      </c>
      <c r="G38" s="32" t="s">
        <v>96</v>
      </c>
      <c r="H38" s="32"/>
      <c r="I38" s="39">
        <v>6000</v>
      </c>
      <c r="J38" s="33">
        <v>6000</v>
      </c>
      <c r="K38" s="15">
        <v>6000</v>
      </c>
    </row>
    <row r="39" spans="1:11" s="5" customFormat="1" ht="36" x14ac:dyDescent="0.55000000000000004">
      <c r="A39" s="4"/>
      <c r="B39" s="31" t="s">
        <v>102</v>
      </c>
      <c r="C39" s="32" t="s">
        <v>51</v>
      </c>
      <c r="D39" s="32" t="s">
        <v>5</v>
      </c>
      <c r="E39" s="32" t="s">
        <v>58</v>
      </c>
      <c r="F39" s="32">
        <v>852</v>
      </c>
      <c r="G39" s="32" t="s">
        <v>96</v>
      </c>
      <c r="H39" s="33"/>
      <c r="I39" s="39">
        <v>6000</v>
      </c>
      <c r="J39" s="33">
        <v>6000</v>
      </c>
      <c r="K39" s="15">
        <v>6000</v>
      </c>
    </row>
    <row r="40" spans="1:11" ht="36" x14ac:dyDescent="0.55000000000000004">
      <c r="A40" s="1"/>
      <c r="B40" s="26" t="s">
        <v>28</v>
      </c>
      <c r="C40" s="27" t="s">
        <v>5</v>
      </c>
      <c r="D40" s="27" t="s">
        <v>6</v>
      </c>
      <c r="E40" s="27" t="s">
        <v>29</v>
      </c>
      <c r="F40" s="27" t="s">
        <v>9</v>
      </c>
      <c r="G40" s="27" t="s">
        <v>9</v>
      </c>
      <c r="H40" s="26"/>
      <c r="I40" s="26">
        <f>I41+I42</f>
        <v>486000</v>
      </c>
      <c r="J40" s="26">
        <f>J41+J42</f>
        <v>486000</v>
      </c>
      <c r="K40" s="14">
        <f>K41+K42</f>
        <v>486000</v>
      </c>
    </row>
    <row r="41" spans="1:11" ht="36" x14ac:dyDescent="0.55000000000000004">
      <c r="A41" s="1"/>
      <c r="B41" s="24" t="s">
        <v>13</v>
      </c>
      <c r="C41" s="29" t="s">
        <v>5</v>
      </c>
      <c r="D41" s="29" t="s">
        <v>6</v>
      </c>
      <c r="E41" s="29" t="s">
        <v>30</v>
      </c>
      <c r="F41" s="29" t="s">
        <v>14</v>
      </c>
      <c r="G41" s="29" t="s">
        <v>68</v>
      </c>
      <c r="H41" s="24"/>
      <c r="I41" s="24">
        <v>373000</v>
      </c>
      <c r="J41" s="24">
        <v>373000</v>
      </c>
      <c r="K41" s="10">
        <v>373000</v>
      </c>
    </row>
    <row r="42" spans="1:11" ht="58.5" customHeight="1" x14ac:dyDescent="0.55000000000000004">
      <c r="A42" s="1"/>
      <c r="B42" s="25" t="s">
        <v>16</v>
      </c>
      <c r="C42" s="29" t="s">
        <v>5</v>
      </c>
      <c r="D42" s="29" t="s">
        <v>6</v>
      </c>
      <c r="E42" s="29" t="s">
        <v>30</v>
      </c>
      <c r="F42" s="29" t="s">
        <v>15</v>
      </c>
      <c r="G42" s="29" t="s">
        <v>69</v>
      </c>
      <c r="H42" s="24"/>
      <c r="I42" s="24">
        <v>113000</v>
      </c>
      <c r="J42" s="24">
        <v>113000</v>
      </c>
      <c r="K42" s="10">
        <v>113000</v>
      </c>
    </row>
    <row r="43" spans="1:11" ht="36" x14ac:dyDescent="0.55000000000000004">
      <c r="A43" s="1"/>
      <c r="B43" s="26" t="s">
        <v>31</v>
      </c>
      <c r="C43" s="27" t="s">
        <v>5</v>
      </c>
      <c r="D43" s="27" t="s">
        <v>32</v>
      </c>
      <c r="E43" s="27" t="s">
        <v>33</v>
      </c>
      <c r="F43" s="27" t="s">
        <v>9</v>
      </c>
      <c r="G43" s="27" t="s">
        <v>9</v>
      </c>
      <c r="H43" s="26"/>
      <c r="I43" s="26">
        <f>I44</f>
        <v>50000</v>
      </c>
      <c r="J43" s="26">
        <f>J44</f>
        <v>50000</v>
      </c>
      <c r="K43" s="14">
        <f>K44</f>
        <v>50000</v>
      </c>
    </row>
    <row r="44" spans="1:11" ht="36" x14ac:dyDescent="0.55000000000000004">
      <c r="A44" s="1"/>
      <c r="B44" s="24" t="s">
        <v>34</v>
      </c>
      <c r="C44" s="29" t="s">
        <v>5</v>
      </c>
      <c r="D44" s="29" t="s">
        <v>32</v>
      </c>
      <c r="E44" s="29" t="s">
        <v>33</v>
      </c>
      <c r="F44" s="29" t="s">
        <v>35</v>
      </c>
      <c r="G44" s="29" t="s">
        <v>96</v>
      </c>
      <c r="H44" s="24"/>
      <c r="I44" s="24">
        <v>50000</v>
      </c>
      <c r="J44" s="24">
        <v>50000</v>
      </c>
      <c r="K44" s="10">
        <v>50000</v>
      </c>
    </row>
    <row r="45" spans="1:11" ht="51" customHeight="1" x14ac:dyDescent="0.55000000000000004">
      <c r="A45" s="1"/>
      <c r="B45" s="40" t="s">
        <v>64</v>
      </c>
      <c r="C45" s="27" t="s">
        <v>5</v>
      </c>
      <c r="D45" s="27" t="s">
        <v>36</v>
      </c>
      <c r="E45" s="27" t="s">
        <v>63</v>
      </c>
      <c r="F45" s="27" t="s">
        <v>9</v>
      </c>
      <c r="G45" s="27" t="s">
        <v>9</v>
      </c>
      <c r="H45" s="26"/>
      <c r="I45" s="26">
        <f>I46</f>
        <v>0</v>
      </c>
      <c r="J45" s="41">
        <f>J46</f>
        <v>0</v>
      </c>
      <c r="K45" s="17">
        <f>K46</f>
        <v>0</v>
      </c>
    </row>
    <row r="46" spans="1:11" ht="144" x14ac:dyDescent="0.55000000000000004">
      <c r="A46" s="1"/>
      <c r="B46" s="42" t="s">
        <v>82</v>
      </c>
      <c r="C46" s="29" t="s">
        <v>5</v>
      </c>
      <c r="D46" s="29" t="s">
        <v>36</v>
      </c>
      <c r="E46" s="27" t="s">
        <v>65</v>
      </c>
      <c r="F46" s="29" t="s">
        <v>103</v>
      </c>
      <c r="G46" s="29" t="s">
        <v>104</v>
      </c>
      <c r="H46" s="29"/>
      <c r="I46" s="43"/>
      <c r="J46" s="24"/>
      <c r="K46" s="10"/>
    </row>
    <row r="47" spans="1:11" ht="72" x14ac:dyDescent="0.55000000000000004">
      <c r="A47" s="1"/>
      <c r="B47" s="44" t="s">
        <v>37</v>
      </c>
      <c r="C47" s="27" t="s">
        <v>38</v>
      </c>
      <c r="D47" s="27" t="s">
        <v>39</v>
      </c>
      <c r="E47" s="27" t="s">
        <v>40</v>
      </c>
      <c r="F47" s="27" t="s">
        <v>9</v>
      </c>
      <c r="G47" s="27" t="s">
        <v>9</v>
      </c>
      <c r="H47" s="27"/>
      <c r="I47" s="45">
        <f>I48+I49+I50+I51</f>
        <v>34000</v>
      </c>
      <c r="J47" s="26">
        <f>J48+J49+J51</f>
        <v>35000</v>
      </c>
      <c r="K47" s="14">
        <f>K48+K49+K51</f>
        <v>35000</v>
      </c>
    </row>
    <row r="48" spans="1:11" ht="37.5" customHeight="1" x14ac:dyDescent="0.55000000000000004">
      <c r="A48" s="1"/>
      <c r="B48" s="24" t="s">
        <v>13</v>
      </c>
      <c r="C48" s="29" t="s">
        <v>38</v>
      </c>
      <c r="D48" s="29" t="s">
        <v>39</v>
      </c>
      <c r="E48" s="29" t="s">
        <v>40</v>
      </c>
      <c r="F48" s="29" t="s">
        <v>14</v>
      </c>
      <c r="G48" s="29" t="s">
        <v>68</v>
      </c>
      <c r="H48" s="29"/>
      <c r="I48" s="43">
        <v>26000</v>
      </c>
      <c r="J48" s="24">
        <v>26000</v>
      </c>
      <c r="K48" s="10">
        <v>26000</v>
      </c>
    </row>
    <row r="49" spans="1:11" ht="48" customHeight="1" x14ac:dyDescent="0.55000000000000004">
      <c r="A49" s="1"/>
      <c r="B49" s="25" t="s">
        <v>16</v>
      </c>
      <c r="C49" s="29" t="s">
        <v>38</v>
      </c>
      <c r="D49" s="29" t="s">
        <v>39</v>
      </c>
      <c r="E49" s="29" t="s">
        <v>40</v>
      </c>
      <c r="F49" s="29" t="s">
        <v>15</v>
      </c>
      <c r="G49" s="29" t="s">
        <v>69</v>
      </c>
      <c r="H49" s="29"/>
      <c r="I49" s="43">
        <v>8000</v>
      </c>
      <c r="J49" s="24">
        <v>9000</v>
      </c>
      <c r="K49" s="10">
        <v>9000</v>
      </c>
    </row>
    <row r="50" spans="1:11" ht="36" x14ac:dyDescent="0.55000000000000004">
      <c r="A50" s="1"/>
      <c r="B50" s="24" t="s">
        <v>84</v>
      </c>
      <c r="C50" s="29" t="s">
        <v>38</v>
      </c>
      <c r="D50" s="29" t="s">
        <v>39</v>
      </c>
      <c r="E50" s="29" t="s">
        <v>83</v>
      </c>
      <c r="F50" s="29" t="s">
        <v>19</v>
      </c>
      <c r="G50" s="29" t="s">
        <v>98</v>
      </c>
      <c r="H50" s="29"/>
      <c r="I50" s="43"/>
      <c r="J50" s="24"/>
      <c r="K50" s="10"/>
    </row>
    <row r="51" spans="1:11" ht="36" x14ac:dyDescent="0.55000000000000004">
      <c r="A51" s="1"/>
      <c r="B51" s="24" t="s">
        <v>85</v>
      </c>
      <c r="C51" s="29" t="s">
        <v>38</v>
      </c>
      <c r="D51" s="29" t="s">
        <v>39</v>
      </c>
      <c r="E51" s="29" t="s">
        <v>83</v>
      </c>
      <c r="F51" s="29" t="s">
        <v>19</v>
      </c>
      <c r="G51" s="29" t="s">
        <v>95</v>
      </c>
      <c r="H51" s="29"/>
      <c r="I51" s="43"/>
      <c r="J51" s="24"/>
      <c r="K51" s="10"/>
    </row>
    <row r="52" spans="1:11" ht="72" x14ac:dyDescent="0.55000000000000004">
      <c r="A52" s="1"/>
      <c r="B52" s="44" t="s">
        <v>41</v>
      </c>
      <c r="C52" s="27" t="s">
        <v>6</v>
      </c>
      <c r="D52" s="27" t="s">
        <v>5</v>
      </c>
      <c r="E52" s="27" t="s">
        <v>42</v>
      </c>
      <c r="F52" s="27" t="s">
        <v>9</v>
      </c>
      <c r="G52" s="27" t="s">
        <v>9</v>
      </c>
      <c r="H52" s="27"/>
      <c r="I52" s="45">
        <f>I53+I54</f>
        <v>39000</v>
      </c>
      <c r="J52" s="26">
        <f>J53+J54</f>
        <v>39000</v>
      </c>
      <c r="K52" s="14">
        <f>K53+K54</f>
        <v>39000</v>
      </c>
    </row>
    <row r="53" spans="1:11" ht="36" x14ac:dyDescent="0.55000000000000004">
      <c r="A53" s="1"/>
      <c r="B53" s="34" t="s">
        <v>77</v>
      </c>
      <c r="C53" s="29" t="s">
        <v>6</v>
      </c>
      <c r="D53" s="29" t="s">
        <v>5</v>
      </c>
      <c r="E53" s="29" t="s">
        <v>42</v>
      </c>
      <c r="F53" s="29" t="s">
        <v>19</v>
      </c>
      <c r="G53" s="29" t="s">
        <v>71</v>
      </c>
      <c r="H53" s="29"/>
      <c r="I53" s="43"/>
      <c r="J53" s="24"/>
      <c r="K53" s="10"/>
    </row>
    <row r="54" spans="1:11" ht="36" x14ac:dyDescent="0.55000000000000004">
      <c r="A54" s="1"/>
      <c r="B54" s="46" t="s">
        <v>100</v>
      </c>
      <c r="C54" s="29" t="s">
        <v>6</v>
      </c>
      <c r="D54" s="29" t="s">
        <v>5</v>
      </c>
      <c r="E54" s="29" t="s">
        <v>42</v>
      </c>
      <c r="F54" s="29" t="s">
        <v>43</v>
      </c>
      <c r="G54" s="29" t="s">
        <v>99</v>
      </c>
      <c r="H54" s="29"/>
      <c r="I54" s="43">
        <v>39000</v>
      </c>
      <c r="J54" s="24">
        <v>39000</v>
      </c>
      <c r="K54" s="10">
        <v>39000</v>
      </c>
    </row>
    <row r="55" spans="1:11" ht="72" x14ac:dyDescent="0.55000000000000004">
      <c r="A55" s="1"/>
      <c r="B55" s="44" t="s">
        <v>44</v>
      </c>
      <c r="C55" s="27" t="s">
        <v>45</v>
      </c>
      <c r="D55" s="27" t="s">
        <v>39</v>
      </c>
      <c r="E55" s="27" t="s">
        <v>46</v>
      </c>
      <c r="F55" s="27" t="s">
        <v>9</v>
      </c>
      <c r="G55" s="27" t="s">
        <v>9</v>
      </c>
      <c r="H55" s="27"/>
      <c r="I55" s="45">
        <f>I56</f>
        <v>637000</v>
      </c>
      <c r="J55" s="45">
        <f t="shared" ref="J55:K55" si="4">J56</f>
        <v>385000</v>
      </c>
      <c r="K55" s="19">
        <f t="shared" si="4"/>
        <v>385000</v>
      </c>
    </row>
    <row r="56" spans="1:11" ht="72" x14ac:dyDescent="0.55000000000000004">
      <c r="A56" s="1"/>
      <c r="B56" s="25" t="s">
        <v>17</v>
      </c>
      <c r="C56" s="29" t="s">
        <v>45</v>
      </c>
      <c r="D56" s="29" t="s">
        <v>39</v>
      </c>
      <c r="E56" s="29" t="s">
        <v>46</v>
      </c>
      <c r="F56" s="29" t="s">
        <v>19</v>
      </c>
      <c r="G56" s="29" t="s">
        <v>9</v>
      </c>
      <c r="H56" s="29"/>
      <c r="I56" s="43">
        <f>I57+I59+I60+I61+I62</f>
        <v>637000</v>
      </c>
      <c r="J56" s="43">
        <f t="shared" ref="J56:K56" si="5">J57+J59+J60+J61+J62</f>
        <v>385000</v>
      </c>
      <c r="K56" s="18">
        <f t="shared" si="5"/>
        <v>385000</v>
      </c>
    </row>
    <row r="57" spans="1:11" ht="0.75" customHeight="1" x14ac:dyDescent="0.55000000000000004">
      <c r="A57" s="1"/>
      <c r="B57" s="24"/>
      <c r="C57" s="29"/>
      <c r="D57" s="29"/>
      <c r="E57" s="29"/>
      <c r="F57" s="29"/>
      <c r="G57" s="29"/>
      <c r="H57" s="29"/>
      <c r="I57" s="43"/>
      <c r="J57" s="24"/>
      <c r="K57" s="10"/>
    </row>
    <row r="58" spans="1:11" ht="4.5" hidden="1" customHeight="1" x14ac:dyDescent="0.55000000000000004">
      <c r="A58" s="1"/>
      <c r="B58" s="34"/>
      <c r="C58" s="29"/>
      <c r="D58" s="29"/>
      <c r="E58" s="29"/>
      <c r="F58" s="29"/>
      <c r="G58" s="29"/>
      <c r="H58" s="29"/>
      <c r="I58" s="43"/>
      <c r="J58" s="24"/>
      <c r="K58" s="10"/>
    </row>
    <row r="59" spans="1:11" ht="24.75" customHeight="1" x14ac:dyDescent="0.55000000000000004">
      <c r="A59" s="1"/>
      <c r="B59" s="34" t="s">
        <v>128</v>
      </c>
      <c r="C59" s="29" t="s">
        <v>45</v>
      </c>
      <c r="D59" s="29" t="s">
        <v>39</v>
      </c>
      <c r="E59" s="29" t="s">
        <v>46</v>
      </c>
      <c r="F59" s="29" t="s">
        <v>19</v>
      </c>
      <c r="G59" s="29" t="s">
        <v>71</v>
      </c>
      <c r="H59" s="29"/>
      <c r="I59" s="43">
        <v>501000</v>
      </c>
      <c r="J59" s="43">
        <v>301000</v>
      </c>
      <c r="K59" s="18">
        <v>301000</v>
      </c>
    </row>
    <row r="60" spans="1:11" ht="36" x14ac:dyDescent="0.55000000000000004">
      <c r="A60" s="1"/>
      <c r="B60" s="34" t="s">
        <v>125</v>
      </c>
      <c r="C60" s="29" t="s">
        <v>45</v>
      </c>
      <c r="D60" s="29" t="s">
        <v>39</v>
      </c>
      <c r="E60" s="29" t="s">
        <v>46</v>
      </c>
      <c r="F60" s="29" t="s">
        <v>19</v>
      </c>
      <c r="G60" s="29" t="s">
        <v>93</v>
      </c>
      <c r="H60" s="29"/>
      <c r="I60" s="43">
        <v>8000</v>
      </c>
      <c r="J60" s="43">
        <v>8000</v>
      </c>
      <c r="K60" s="18">
        <v>8000</v>
      </c>
    </row>
    <row r="61" spans="1:11" ht="32.25" customHeight="1" x14ac:dyDescent="0.55000000000000004">
      <c r="A61" s="1"/>
      <c r="B61" s="24" t="s">
        <v>123</v>
      </c>
      <c r="C61" s="29" t="s">
        <v>45</v>
      </c>
      <c r="D61" s="29" t="s">
        <v>39</v>
      </c>
      <c r="E61" s="29" t="s">
        <v>46</v>
      </c>
      <c r="F61" s="29" t="s">
        <v>19</v>
      </c>
      <c r="G61" s="29" t="s">
        <v>94</v>
      </c>
      <c r="H61" s="29"/>
      <c r="I61" s="43">
        <v>36000</v>
      </c>
      <c r="J61" s="24">
        <v>36000</v>
      </c>
      <c r="K61" s="10">
        <v>36000</v>
      </c>
    </row>
    <row r="62" spans="1:11" ht="29.25" customHeight="1" x14ac:dyDescent="0.55000000000000004">
      <c r="A62" s="1"/>
      <c r="B62" s="24" t="s">
        <v>124</v>
      </c>
      <c r="C62" s="29" t="s">
        <v>45</v>
      </c>
      <c r="D62" s="29" t="s">
        <v>39</v>
      </c>
      <c r="E62" s="29" t="s">
        <v>46</v>
      </c>
      <c r="F62" s="29" t="s">
        <v>19</v>
      </c>
      <c r="G62" s="29" t="s">
        <v>95</v>
      </c>
      <c r="H62" s="29"/>
      <c r="I62" s="43">
        <v>92000</v>
      </c>
      <c r="J62" s="43">
        <v>40000</v>
      </c>
      <c r="K62" s="18">
        <v>40000</v>
      </c>
    </row>
    <row r="63" spans="1:11" ht="36" x14ac:dyDescent="0.55000000000000004">
      <c r="A63" s="1"/>
      <c r="B63" s="26" t="s">
        <v>48</v>
      </c>
      <c r="C63" s="27" t="s">
        <v>45</v>
      </c>
      <c r="D63" s="27" t="s">
        <v>39</v>
      </c>
      <c r="E63" s="27" t="s">
        <v>49</v>
      </c>
      <c r="F63" s="27" t="s">
        <v>9</v>
      </c>
      <c r="G63" s="27" t="s">
        <v>9</v>
      </c>
      <c r="H63" s="27"/>
      <c r="I63" s="45">
        <f>I64</f>
        <v>129000</v>
      </c>
      <c r="J63" s="26">
        <f>J64</f>
        <v>129000</v>
      </c>
      <c r="K63" s="14">
        <f>K64</f>
        <v>129000</v>
      </c>
    </row>
    <row r="64" spans="1:11" ht="36" x14ac:dyDescent="0.55000000000000004">
      <c r="A64" s="1"/>
      <c r="B64" s="34" t="s">
        <v>78</v>
      </c>
      <c r="C64" s="29" t="s">
        <v>45</v>
      </c>
      <c r="D64" s="29" t="s">
        <v>39</v>
      </c>
      <c r="E64" s="29" t="s">
        <v>49</v>
      </c>
      <c r="F64" s="29" t="s">
        <v>134</v>
      </c>
      <c r="G64" s="29" t="s">
        <v>74</v>
      </c>
      <c r="H64" s="29"/>
      <c r="I64" s="43">
        <v>129000</v>
      </c>
      <c r="J64" s="24">
        <v>129000</v>
      </c>
      <c r="K64" s="10">
        <v>129000</v>
      </c>
    </row>
    <row r="65" spans="1:11" ht="36" x14ac:dyDescent="0.55000000000000004">
      <c r="A65" s="1"/>
      <c r="B65" s="26" t="s">
        <v>50</v>
      </c>
      <c r="C65" s="27" t="s">
        <v>51</v>
      </c>
      <c r="D65" s="27" t="s">
        <v>5</v>
      </c>
      <c r="E65" s="27" t="s">
        <v>52</v>
      </c>
      <c r="F65" s="27" t="s">
        <v>9</v>
      </c>
      <c r="G65" s="27" t="s">
        <v>9</v>
      </c>
      <c r="H65" s="27"/>
      <c r="I65" s="45">
        <f>I66+I87</f>
        <v>1504000</v>
      </c>
      <c r="J65" s="45">
        <f>J66+J87</f>
        <v>829000</v>
      </c>
      <c r="K65" s="19">
        <f>K66+K87</f>
        <v>850000</v>
      </c>
    </row>
    <row r="66" spans="1:11" s="3" customFormat="1" ht="48.75" customHeight="1" x14ac:dyDescent="0.55000000000000004">
      <c r="A66" s="2"/>
      <c r="B66" s="47" t="s">
        <v>53</v>
      </c>
      <c r="C66" s="48" t="s">
        <v>51</v>
      </c>
      <c r="D66" s="48" t="s">
        <v>5</v>
      </c>
      <c r="E66" s="48" t="s">
        <v>58</v>
      </c>
      <c r="F66" s="48" t="s">
        <v>9</v>
      </c>
      <c r="G66" s="48" t="s">
        <v>9</v>
      </c>
      <c r="H66" s="48"/>
      <c r="I66" s="49">
        <f>I69+I74+I79+I80+I82+I83+I84+I85</f>
        <v>694000</v>
      </c>
      <c r="J66" s="49">
        <f t="shared" ref="J66:K66" si="6">J69+J74+J79+J80+J82+J83+J84+J85</f>
        <v>249000</v>
      </c>
      <c r="K66" s="20">
        <f t="shared" si="6"/>
        <v>299000</v>
      </c>
    </row>
    <row r="67" spans="1:11" s="7" customFormat="1" ht="49.5" customHeight="1" x14ac:dyDescent="0.55000000000000004">
      <c r="A67" s="6"/>
      <c r="B67" s="50" t="s">
        <v>101</v>
      </c>
      <c r="C67" s="37" t="s">
        <v>51</v>
      </c>
      <c r="D67" s="37" t="s">
        <v>5</v>
      </c>
      <c r="E67" s="37" t="s">
        <v>58</v>
      </c>
      <c r="F67" s="37" t="s">
        <v>88</v>
      </c>
      <c r="G67" s="37" t="s">
        <v>9</v>
      </c>
      <c r="H67" s="37"/>
      <c r="I67" s="51">
        <v>0</v>
      </c>
      <c r="J67" s="51">
        <v>0</v>
      </c>
      <c r="K67" s="21">
        <v>0</v>
      </c>
    </row>
    <row r="68" spans="1:11" ht="24.75" hidden="1" customHeight="1" x14ac:dyDescent="0.55000000000000004">
      <c r="A68" s="1"/>
      <c r="B68" s="34"/>
      <c r="C68" s="29"/>
      <c r="D68" s="29"/>
      <c r="E68" s="29"/>
      <c r="F68" s="29"/>
      <c r="G68" s="29"/>
      <c r="H68" s="29"/>
      <c r="I68" s="43"/>
      <c r="J68" s="24"/>
      <c r="K68" s="10"/>
    </row>
    <row r="69" spans="1:11" s="7" customFormat="1" ht="72" x14ac:dyDescent="0.55000000000000004">
      <c r="A69" s="6"/>
      <c r="B69" s="50" t="s">
        <v>17</v>
      </c>
      <c r="C69" s="37" t="s">
        <v>51</v>
      </c>
      <c r="D69" s="37" t="s">
        <v>5</v>
      </c>
      <c r="E69" s="37" t="s">
        <v>58</v>
      </c>
      <c r="F69" s="37" t="s">
        <v>19</v>
      </c>
      <c r="G69" s="37" t="s">
        <v>9</v>
      </c>
      <c r="H69" s="37"/>
      <c r="I69" s="51">
        <f>I70+I73</f>
        <v>67000</v>
      </c>
      <c r="J69" s="51">
        <f t="shared" ref="J69:K69" si="7">J70+J73</f>
        <v>67000</v>
      </c>
      <c r="K69" s="21">
        <f t="shared" si="7"/>
        <v>67000</v>
      </c>
    </row>
    <row r="70" spans="1:11" ht="20.25" customHeight="1" x14ac:dyDescent="0.55000000000000004">
      <c r="A70" s="1"/>
      <c r="B70" s="24" t="s">
        <v>22</v>
      </c>
      <c r="C70" s="29" t="s">
        <v>51</v>
      </c>
      <c r="D70" s="29" t="s">
        <v>5</v>
      </c>
      <c r="E70" s="29" t="s">
        <v>58</v>
      </c>
      <c r="F70" s="29" t="s">
        <v>19</v>
      </c>
      <c r="G70" s="29" t="s">
        <v>74</v>
      </c>
      <c r="H70" s="29"/>
      <c r="I70" s="43">
        <v>42000</v>
      </c>
      <c r="J70" s="43">
        <v>42000</v>
      </c>
      <c r="K70" s="18">
        <v>42000</v>
      </c>
    </row>
    <row r="71" spans="1:11" ht="19.5" hidden="1" customHeight="1" x14ac:dyDescent="0.55000000000000004">
      <c r="A71" s="1"/>
      <c r="B71" s="24"/>
      <c r="C71" s="29"/>
      <c r="D71" s="29"/>
      <c r="E71" s="29"/>
      <c r="F71" s="29"/>
      <c r="G71" s="29"/>
      <c r="H71" s="29"/>
      <c r="I71" s="43"/>
      <c r="J71" s="24"/>
      <c r="K71" s="10"/>
    </row>
    <row r="72" spans="1:11" ht="36" hidden="1" x14ac:dyDescent="0.55000000000000004">
      <c r="A72" s="1"/>
      <c r="B72" s="34"/>
      <c r="C72" s="29"/>
      <c r="D72" s="29"/>
      <c r="E72" s="29"/>
      <c r="F72" s="29"/>
      <c r="G72" s="29"/>
      <c r="H72" s="29"/>
      <c r="I72" s="43"/>
      <c r="J72" s="24"/>
      <c r="K72" s="10"/>
    </row>
    <row r="73" spans="1:11" ht="36" x14ac:dyDescent="0.55000000000000004">
      <c r="A73" s="1"/>
      <c r="B73" s="34" t="s">
        <v>116</v>
      </c>
      <c r="C73" s="29" t="s">
        <v>51</v>
      </c>
      <c r="D73" s="29" t="s">
        <v>5</v>
      </c>
      <c r="E73" s="29" t="s">
        <v>58</v>
      </c>
      <c r="F73" s="29" t="s">
        <v>19</v>
      </c>
      <c r="G73" s="29" t="s">
        <v>117</v>
      </c>
      <c r="H73" s="29"/>
      <c r="I73" s="43">
        <v>25000</v>
      </c>
      <c r="J73" s="43">
        <v>25000</v>
      </c>
      <c r="K73" s="18">
        <v>25000</v>
      </c>
    </row>
    <row r="74" spans="1:11" s="7" customFormat="1" ht="36" x14ac:dyDescent="0.55000000000000004">
      <c r="A74" s="6"/>
      <c r="B74" s="52" t="s">
        <v>47</v>
      </c>
      <c r="C74" s="37" t="s">
        <v>51</v>
      </c>
      <c r="D74" s="37" t="s">
        <v>5</v>
      </c>
      <c r="E74" s="37" t="s">
        <v>58</v>
      </c>
      <c r="F74" s="37" t="s">
        <v>19</v>
      </c>
      <c r="G74" s="37" t="s">
        <v>24</v>
      </c>
      <c r="H74" s="37"/>
      <c r="I74" s="51">
        <f>I75+I76</f>
        <v>305000</v>
      </c>
      <c r="J74" s="51">
        <f t="shared" ref="J74:K74" si="8">J75+J76</f>
        <v>32000</v>
      </c>
      <c r="K74" s="21">
        <f t="shared" si="8"/>
        <v>114000</v>
      </c>
    </row>
    <row r="75" spans="1:11" ht="36" x14ac:dyDescent="0.55000000000000004">
      <c r="A75" s="1"/>
      <c r="B75" s="34" t="s">
        <v>77</v>
      </c>
      <c r="C75" s="29" t="s">
        <v>51</v>
      </c>
      <c r="D75" s="29" t="s">
        <v>5</v>
      </c>
      <c r="E75" s="29" t="s">
        <v>58</v>
      </c>
      <c r="F75" s="29" t="s">
        <v>19</v>
      </c>
      <c r="G75" s="29" t="s">
        <v>71</v>
      </c>
      <c r="H75" s="29"/>
      <c r="I75" s="43">
        <v>300000</v>
      </c>
      <c r="J75" s="43">
        <v>27000</v>
      </c>
      <c r="K75" s="18">
        <v>109000</v>
      </c>
    </row>
    <row r="76" spans="1:11" ht="29.25" customHeight="1" x14ac:dyDescent="0.55000000000000004">
      <c r="A76" s="1"/>
      <c r="B76" s="34" t="s">
        <v>129</v>
      </c>
      <c r="C76" s="29" t="s">
        <v>51</v>
      </c>
      <c r="D76" s="29" t="s">
        <v>5</v>
      </c>
      <c r="E76" s="29" t="s">
        <v>58</v>
      </c>
      <c r="F76" s="29" t="s">
        <v>19</v>
      </c>
      <c r="G76" s="29" t="s">
        <v>72</v>
      </c>
      <c r="H76" s="24"/>
      <c r="I76" s="24">
        <v>5000</v>
      </c>
      <c r="J76" s="24">
        <v>5000</v>
      </c>
      <c r="K76" s="10">
        <v>5000</v>
      </c>
    </row>
    <row r="77" spans="1:11" ht="36" hidden="1" x14ac:dyDescent="0.55000000000000004">
      <c r="A77" s="1"/>
      <c r="B77" s="25"/>
      <c r="C77" s="29"/>
      <c r="D77" s="29"/>
      <c r="E77" s="29"/>
      <c r="F77" s="29"/>
      <c r="G77" s="29"/>
      <c r="H77" s="29"/>
      <c r="I77" s="43"/>
      <c r="J77" s="24"/>
      <c r="K77" s="10"/>
    </row>
    <row r="78" spans="1:11" ht="36" x14ac:dyDescent="0.55000000000000004">
      <c r="A78" s="1"/>
      <c r="B78" s="31" t="s">
        <v>115</v>
      </c>
      <c r="C78" s="32" t="s">
        <v>51</v>
      </c>
      <c r="D78" s="32" t="s">
        <v>5</v>
      </c>
      <c r="E78" s="32" t="s">
        <v>58</v>
      </c>
      <c r="F78" s="32" t="s">
        <v>19</v>
      </c>
      <c r="G78" s="32" t="s">
        <v>106</v>
      </c>
      <c r="H78" s="29"/>
      <c r="I78" s="39">
        <f>I79+I80</f>
        <v>214000</v>
      </c>
      <c r="J78" s="39">
        <f t="shared" ref="J78:K78" si="9">J79+J80</f>
        <v>41000</v>
      </c>
      <c r="K78" s="16">
        <f t="shared" si="9"/>
        <v>10000</v>
      </c>
    </row>
    <row r="79" spans="1:11" ht="36" x14ac:dyDescent="0.55000000000000004">
      <c r="A79" s="1"/>
      <c r="B79" s="25" t="s">
        <v>120</v>
      </c>
      <c r="C79" s="29" t="s">
        <v>51</v>
      </c>
      <c r="D79" s="29" t="s">
        <v>5</v>
      </c>
      <c r="E79" s="29" t="s">
        <v>58</v>
      </c>
      <c r="F79" s="29" t="s">
        <v>19</v>
      </c>
      <c r="G79" s="29" t="s">
        <v>118</v>
      </c>
      <c r="H79" s="29"/>
      <c r="I79" s="43">
        <v>0</v>
      </c>
      <c r="J79" s="24"/>
      <c r="K79" s="10"/>
    </row>
    <row r="80" spans="1:11" ht="36" x14ac:dyDescent="0.55000000000000004">
      <c r="A80" s="1"/>
      <c r="B80" s="25" t="s">
        <v>122</v>
      </c>
      <c r="C80" s="29" t="s">
        <v>51</v>
      </c>
      <c r="D80" s="29" t="s">
        <v>5</v>
      </c>
      <c r="E80" s="29" t="s">
        <v>58</v>
      </c>
      <c r="F80" s="29" t="s">
        <v>19</v>
      </c>
      <c r="G80" s="29" t="s">
        <v>110</v>
      </c>
      <c r="H80" s="29"/>
      <c r="I80" s="43">
        <v>214000</v>
      </c>
      <c r="J80" s="43">
        <v>41000</v>
      </c>
      <c r="K80" s="18">
        <v>10000</v>
      </c>
    </row>
    <row r="81" spans="1:11" ht="36" x14ac:dyDescent="0.55000000000000004">
      <c r="A81" s="1"/>
      <c r="B81" s="31" t="s">
        <v>119</v>
      </c>
      <c r="C81" s="32" t="s">
        <v>51</v>
      </c>
      <c r="D81" s="32" t="s">
        <v>5</v>
      </c>
      <c r="E81" s="32" t="s">
        <v>58</v>
      </c>
      <c r="F81" s="32" t="s">
        <v>19</v>
      </c>
      <c r="G81" s="32" t="s">
        <v>25</v>
      </c>
      <c r="H81" s="29"/>
      <c r="I81" s="39">
        <f>I82+I83</f>
        <v>45000</v>
      </c>
      <c r="J81" s="39">
        <f t="shared" ref="J81:K81" si="10">J82+J83</f>
        <v>46000</v>
      </c>
      <c r="K81" s="16">
        <f t="shared" si="10"/>
        <v>45000</v>
      </c>
    </row>
    <row r="82" spans="1:11" ht="36" x14ac:dyDescent="0.55000000000000004">
      <c r="A82" s="1"/>
      <c r="B82" s="24" t="s">
        <v>123</v>
      </c>
      <c r="C82" s="29" t="s">
        <v>51</v>
      </c>
      <c r="D82" s="29" t="s">
        <v>5</v>
      </c>
      <c r="E82" s="29" t="s">
        <v>58</v>
      </c>
      <c r="F82" s="29" t="s">
        <v>19</v>
      </c>
      <c r="G82" s="29" t="s">
        <v>94</v>
      </c>
      <c r="H82" s="29"/>
      <c r="I82" s="43">
        <v>25000</v>
      </c>
      <c r="J82" s="43">
        <v>26000</v>
      </c>
      <c r="K82" s="18">
        <v>25000</v>
      </c>
    </row>
    <row r="83" spans="1:11" ht="36" x14ac:dyDescent="0.55000000000000004">
      <c r="A83" s="1"/>
      <c r="B83" s="24" t="s">
        <v>54</v>
      </c>
      <c r="C83" s="29" t="s">
        <v>51</v>
      </c>
      <c r="D83" s="29" t="s">
        <v>5</v>
      </c>
      <c r="E83" s="29" t="s">
        <v>58</v>
      </c>
      <c r="F83" s="29" t="s">
        <v>19</v>
      </c>
      <c r="G83" s="29" t="s">
        <v>95</v>
      </c>
      <c r="H83" s="29"/>
      <c r="I83" s="43">
        <v>20000</v>
      </c>
      <c r="J83" s="43">
        <v>20000</v>
      </c>
      <c r="K83" s="18">
        <v>20000</v>
      </c>
    </row>
    <row r="84" spans="1:11" s="5" customFormat="1" ht="36" x14ac:dyDescent="0.55000000000000004">
      <c r="A84" s="4"/>
      <c r="B84" s="33" t="s">
        <v>26</v>
      </c>
      <c r="C84" s="32" t="s">
        <v>51</v>
      </c>
      <c r="D84" s="32" t="s">
        <v>5</v>
      </c>
      <c r="E84" s="32" t="s">
        <v>58</v>
      </c>
      <c r="F84" s="32" t="s">
        <v>27</v>
      </c>
      <c r="G84" s="32" t="s">
        <v>96</v>
      </c>
      <c r="H84" s="32"/>
      <c r="I84" s="39">
        <v>58000</v>
      </c>
      <c r="J84" s="33">
        <v>58000</v>
      </c>
      <c r="K84" s="15">
        <v>58000</v>
      </c>
    </row>
    <row r="85" spans="1:11" s="5" customFormat="1" ht="36" x14ac:dyDescent="0.55000000000000004">
      <c r="A85" s="4"/>
      <c r="B85" s="31" t="s">
        <v>102</v>
      </c>
      <c r="C85" s="32" t="s">
        <v>51</v>
      </c>
      <c r="D85" s="32" t="s">
        <v>5</v>
      </c>
      <c r="E85" s="32" t="s">
        <v>58</v>
      </c>
      <c r="F85" s="32">
        <v>852</v>
      </c>
      <c r="G85" s="32" t="s">
        <v>96</v>
      </c>
      <c r="H85" s="33"/>
      <c r="I85" s="39">
        <v>5000</v>
      </c>
      <c r="J85" s="33">
        <v>5000</v>
      </c>
      <c r="K85" s="15">
        <v>5000</v>
      </c>
    </row>
    <row r="86" spans="1:11" ht="36" x14ac:dyDescent="0.55000000000000004">
      <c r="A86" s="1"/>
      <c r="B86" s="25"/>
      <c r="C86" s="29"/>
      <c r="D86" s="29"/>
      <c r="E86" s="29"/>
      <c r="F86" s="29"/>
      <c r="G86" s="29"/>
      <c r="H86" s="29"/>
      <c r="I86" s="43"/>
      <c r="J86" s="24"/>
      <c r="K86" s="10"/>
    </row>
    <row r="87" spans="1:11" ht="72" x14ac:dyDescent="0.55000000000000004">
      <c r="A87" s="1"/>
      <c r="B87" s="31" t="s">
        <v>55</v>
      </c>
      <c r="C87" s="32" t="s">
        <v>51</v>
      </c>
      <c r="D87" s="32" t="s">
        <v>5</v>
      </c>
      <c r="E87" s="32" t="s">
        <v>57</v>
      </c>
      <c r="F87" s="32" t="s">
        <v>9</v>
      </c>
      <c r="G87" s="32" t="s">
        <v>9</v>
      </c>
      <c r="H87" s="32"/>
      <c r="I87" s="39">
        <f>I88+I89</f>
        <v>810000</v>
      </c>
      <c r="J87" s="33">
        <f>J88+J89</f>
        <v>580000</v>
      </c>
      <c r="K87" s="15">
        <f>K88+K89</f>
        <v>551000</v>
      </c>
    </row>
    <row r="88" spans="1:11" ht="36" x14ac:dyDescent="0.55000000000000004">
      <c r="A88" s="1"/>
      <c r="B88" s="24" t="s">
        <v>56</v>
      </c>
      <c r="C88" s="29" t="s">
        <v>51</v>
      </c>
      <c r="D88" s="29" t="s">
        <v>5</v>
      </c>
      <c r="E88" s="29" t="s">
        <v>57</v>
      </c>
      <c r="F88" s="29" t="s">
        <v>59</v>
      </c>
      <c r="G88" s="29" t="s">
        <v>68</v>
      </c>
      <c r="H88" s="29"/>
      <c r="I88" s="43">
        <v>620000</v>
      </c>
      <c r="J88" s="53">
        <v>440000</v>
      </c>
      <c r="K88" s="22">
        <v>401000</v>
      </c>
    </row>
    <row r="89" spans="1:11" ht="144" x14ac:dyDescent="0.55000000000000004">
      <c r="A89" s="1"/>
      <c r="B89" s="25" t="s">
        <v>60</v>
      </c>
      <c r="C89" s="29" t="s">
        <v>51</v>
      </c>
      <c r="D89" s="29" t="s">
        <v>5</v>
      </c>
      <c r="E89" s="29" t="s">
        <v>57</v>
      </c>
      <c r="F89" s="29" t="s">
        <v>61</v>
      </c>
      <c r="G89" s="29" t="s">
        <v>69</v>
      </c>
      <c r="H89" s="29"/>
      <c r="I89" s="43">
        <v>190000</v>
      </c>
      <c r="J89" s="43">
        <v>140000</v>
      </c>
      <c r="K89" s="18">
        <v>150000</v>
      </c>
    </row>
    <row r="90" spans="1:11" ht="36" x14ac:dyDescent="0.55000000000000004">
      <c r="A90" s="1"/>
      <c r="B90" s="24"/>
      <c r="C90" s="29"/>
      <c r="D90" s="29"/>
      <c r="E90" s="29"/>
      <c r="F90" s="29"/>
      <c r="G90" s="29"/>
      <c r="H90" s="29"/>
      <c r="I90" s="43"/>
      <c r="J90" s="24"/>
      <c r="K90" s="10"/>
    </row>
    <row r="91" spans="1:11" ht="36" x14ac:dyDescent="0.55000000000000004">
      <c r="A91" s="1"/>
      <c r="B91" s="26" t="s">
        <v>62</v>
      </c>
      <c r="C91" s="27"/>
      <c r="D91" s="27"/>
      <c r="E91" s="27"/>
      <c r="F91" s="27"/>
      <c r="G91" s="27"/>
      <c r="H91" s="27"/>
      <c r="I91" s="45">
        <f>I11+I40+I43+I47+I52+I55+I63+I65</f>
        <v>4201000</v>
      </c>
      <c r="J91" s="45">
        <f>J11+J40+J43+J47+J52+J55+J63+J65</f>
        <v>3275000</v>
      </c>
      <c r="K91" s="19">
        <f>K11+K40+K43+K47+K52+K55+K63+K65</f>
        <v>3296000</v>
      </c>
    </row>
    <row r="92" spans="1:11" ht="36" x14ac:dyDescent="0.55000000000000004">
      <c r="B92" s="54"/>
      <c r="C92" s="55"/>
      <c r="D92" s="55"/>
      <c r="E92" s="55"/>
      <c r="F92" s="55"/>
      <c r="G92" s="55"/>
      <c r="H92" s="55"/>
      <c r="I92" s="55"/>
      <c r="J92" s="54"/>
    </row>
    <row r="93" spans="1:11" ht="36" x14ac:dyDescent="0.55000000000000004">
      <c r="B93" s="54"/>
      <c r="C93" s="55"/>
      <c r="D93" s="55"/>
      <c r="E93" s="55"/>
      <c r="F93" s="55"/>
      <c r="G93" s="55"/>
      <c r="H93" s="55"/>
      <c r="I93" s="55"/>
      <c r="J93" s="54"/>
    </row>
    <row r="94" spans="1:11" ht="36" x14ac:dyDescent="0.55000000000000004">
      <c r="B94" s="54"/>
      <c r="C94" s="54"/>
      <c r="D94" s="54"/>
      <c r="E94" s="54"/>
      <c r="F94" s="54"/>
      <c r="G94" s="54"/>
      <c r="H94" s="54"/>
      <c r="I94" s="54"/>
      <c r="J94" s="54"/>
    </row>
    <row r="95" spans="1:11" ht="36" x14ac:dyDescent="0.55000000000000004">
      <c r="B95" s="54"/>
      <c r="C95" s="54"/>
      <c r="D95" s="54"/>
      <c r="E95" s="54"/>
      <c r="F95" s="54"/>
      <c r="G95" s="54"/>
      <c r="H95" s="54"/>
      <c r="I95" s="54"/>
      <c r="J95" s="54"/>
    </row>
    <row r="96" spans="1:11" ht="36" x14ac:dyDescent="0.55000000000000004">
      <c r="B96" s="54"/>
      <c r="C96" s="54"/>
      <c r="D96" s="54"/>
      <c r="E96" s="54"/>
      <c r="F96" s="54"/>
      <c r="G96" s="54"/>
      <c r="H96" s="54"/>
      <c r="I96" s="54"/>
      <c r="J96" s="54"/>
    </row>
    <row r="97" spans="2:10" ht="36" x14ac:dyDescent="0.55000000000000004">
      <c r="B97" s="54"/>
      <c r="C97" s="54"/>
      <c r="D97" s="54"/>
      <c r="E97" s="54"/>
      <c r="F97" s="54"/>
      <c r="G97" s="54"/>
      <c r="H97" s="54"/>
      <c r="I97" s="54"/>
      <c r="J97" s="54"/>
    </row>
  </sheetData>
  <mergeCells count="3">
    <mergeCell ref="B6:J6"/>
    <mergeCell ref="C9:H9"/>
    <mergeCell ref="B7:K7"/>
  </mergeCells>
  <phoneticPr fontId="0" type="noConversion"/>
  <pageMargins left="0.7" right="0.7" top="0.75" bottom="0.75" header="0.3" footer="0.3"/>
  <pageSetup paperSize="9" scale="3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D6"/>
  <sheetViews>
    <sheetView workbookViewId="0">
      <selection activeCell="D6" sqref="D6"/>
    </sheetView>
  </sheetViews>
  <sheetFormatPr defaultRowHeight="15" x14ac:dyDescent="0.25"/>
  <sheetData>
    <row r="4" spans="4:4" x14ac:dyDescent="0.25">
      <c r="D4" t="s">
        <v>86</v>
      </c>
    </row>
    <row r="6" spans="4:4" x14ac:dyDescent="0.25">
      <c r="D6" t="s">
        <v>87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MultiDVD Team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Dongaron_buh</cp:lastModifiedBy>
  <cp:lastPrinted>2021-01-14T08:22:09Z</cp:lastPrinted>
  <dcterms:created xsi:type="dcterms:W3CDTF">2017-01-11T13:02:19Z</dcterms:created>
  <dcterms:modified xsi:type="dcterms:W3CDTF">2021-01-19T09:04:59Z</dcterms:modified>
</cp:coreProperties>
</file>