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3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G92" i="5"/>
  <c r="G72" i="2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I125" s="1"/>
  <c r="H126"/>
  <c r="G126"/>
  <c r="I124"/>
  <c r="I123" s="1"/>
  <c r="H124"/>
  <c r="G124"/>
  <c r="G123" s="1"/>
  <c r="I122"/>
  <c r="I121" s="1"/>
  <c r="H122"/>
  <c r="G122"/>
  <c r="G121" s="1"/>
  <c r="G120"/>
  <c r="G119"/>
  <c r="G118" s="1"/>
  <c r="H120"/>
  <c r="H119"/>
  <c r="I120"/>
  <c r="I119"/>
  <c r="I117"/>
  <c r="H117"/>
  <c r="H116" s="1"/>
  <c r="G117"/>
  <c r="G116" s="1"/>
  <c r="I115"/>
  <c r="I114" s="1"/>
  <c r="I113" s="1"/>
  <c r="H115"/>
  <c r="H114"/>
  <c r="H113" s="1"/>
  <c r="G115"/>
  <c r="I112"/>
  <c r="H112"/>
  <c r="H111" s="1"/>
  <c r="G112"/>
  <c r="G111" s="1"/>
  <c r="G110"/>
  <c r="G109" s="1"/>
  <c r="G108" s="1"/>
  <c r="I110"/>
  <c r="H110"/>
  <c r="H109" s="1"/>
  <c r="H108" s="1"/>
  <c r="I107"/>
  <c r="H107"/>
  <c r="G107"/>
  <c r="I105"/>
  <c r="H105"/>
  <c r="G105"/>
  <c r="G104" s="1"/>
  <c r="I103"/>
  <c r="I102" s="1"/>
  <c r="H103"/>
  <c r="H102" s="1"/>
  <c r="G103"/>
  <c r="G95"/>
  <c r="H95"/>
  <c r="I95"/>
  <c r="G96"/>
  <c r="G94"/>
  <c r="G97"/>
  <c r="G98"/>
  <c r="G99"/>
  <c r="G100"/>
  <c r="G101"/>
  <c r="H96"/>
  <c r="H94"/>
  <c r="H97"/>
  <c r="H98"/>
  <c r="H99"/>
  <c r="H100"/>
  <c r="H101"/>
  <c r="I96"/>
  <c r="I97"/>
  <c r="I98"/>
  <c r="I99"/>
  <c r="I100"/>
  <c r="I101"/>
  <c r="I94"/>
  <c r="G88"/>
  <c r="H88"/>
  <c r="I88"/>
  <c r="G89"/>
  <c r="G87"/>
  <c r="G90"/>
  <c r="G91"/>
  <c r="G92"/>
  <c r="H89"/>
  <c r="H87"/>
  <c r="H90"/>
  <c r="H91"/>
  <c r="H92"/>
  <c r="I89"/>
  <c r="I87"/>
  <c r="I90"/>
  <c r="I91"/>
  <c r="I92"/>
  <c r="G76"/>
  <c r="H76"/>
  <c r="H75"/>
  <c r="H77"/>
  <c r="H78"/>
  <c r="H79"/>
  <c r="H80"/>
  <c r="H81"/>
  <c r="H82"/>
  <c r="H83"/>
  <c r="H84"/>
  <c r="H85"/>
  <c r="I76"/>
  <c r="G77"/>
  <c r="G75"/>
  <c r="G78"/>
  <c r="G79"/>
  <c r="G80"/>
  <c r="G81"/>
  <c r="G82"/>
  <c r="G83"/>
  <c r="G84"/>
  <c r="G85"/>
  <c r="I77"/>
  <c r="I78"/>
  <c r="I79"/>
  <c r="I75"/>
  <c r="I80"/>
  <c r="I81"/>
  <c r="I82"/>
  <c r="I83"/>
  <c r="I74" s="1"/>
  <c r="I84"/>
  <c r="I85"/>
  <c r="G70"/>
  <c r="H70"/>
  <c r="I70"/>
  <c r="I68" s="1"/>
  <c r="I69"/>
  <c r="I71"/>
  <c r="I72"/>
  <c r="I73"/>
  <c r="G71"/>
  <c r="H71"/>
  <c r="H72"/>
  <c r="H68" s="1"/>
  <c r="G73"/>
  <c r="H73"/>
  <c r="H69"/>
  <c r="G69"/>
  <c r="G67"/>
  <c r="G66"/>
  <c r="G65" s="1"/>
  <c r="H67"/>
  <c r="H66"/>
  <c r="H65" s="1"/>
  <c r="I67"/>
  <c r="I66"/>
  <c r="G60"/>
  <c r="H60"/>
  <c r="H59"/>
  <c r="H61"/>
  <c r="H62"/>
  <c r="H63"/>
  <c r="H64"/>
  <c r="H57"/>
  <c r="H56" s="1"/>
  <c r="I60"/>
  <c r="G61"/>
  <c r="G59"/>
  <c r="G62"/>
  <c r="G63"/>
  <c r="G64"/>
  <c r="I61"/>
  <c r="I59"/>
  <c r="I62"/>
  <c r="I63"/>
  <c r="I64"/>
  <c r="I57"/>
  <c r="I56" s="1"/>
  <c r="G57"/>
  <c r="G56" s="1"/>
  <c r="I54"/>
  <c r="I53" s="1"/>
  <c r="I52"/>
  <c r="I51" s="1"/>
  <c r="H54"/>
  <c r="G54"/>
  <c r="G53" s="1"/>
  <c r="H52"/>
  <c r="G52"/>
  <c r="G51"/>
  <c r="G50" s="1"/>
  <c r="I49"/>
  <c r="I48" s="1"/>
  <c r="H49"/>
  <c r="H48" s="1"/>
  <c r="G49"/>
  <c r="G48" s="1"/>
  <c r="I47"/>
  <c r="I46" s="1"/>
  <c r="H47"/>
  <c r="H46" s="1"/>
  <c r="G47"/>
  <c r="G46" s="1"/>
  <c r="G45"/>
  <c r="G44"/>
  <c r="H45"/>
  <c r="H44"/>
  <c r="I45"/>
  <c r="I43" s="1"/>
  <c r="I44"/>
  <c r="I36"/>
  <c r="I37"/>
  <c r="I35" s="1"/>
  <c r="I39"/>
  <c r="I38" s="1"/>
  <c r="I41"/>
  <c r="I42"/>
  <c r="G42"/>
  <c r="H42"/>
  <c r="H41"/>
  <c r="H40" s="1"/>
  <c r="H36"/>
  <c r="H37"/>
  <c r="H39"/>
  <c r="H38" s="1"/>
  <c r="G41"/>
  <c r="G39"/>
  <c r="G38" s="1"/>
  <c r="G37"/>
  <c r="G36"/>
  <c r="I33"/>
  <c r="H33"/>
  <c r="H32" s="1"/>
  <c r="G33"/>
  <c r="G32" s="1"/>
  <c r="I31"/>
  <c r="I30" s="1"/>
  <c r="H31"/>
  <c r="G31"/>
  <c r="I29"/>
  <c r="I28" s="1"/>
  <c r="I24"/>
  <c r="I23" s="1"/>
  <c r="I27"/>
  <c r="I26" s="1"/>
  <c r="H29"/>
  <c r="G29"/>
  <c r="G28"/>
  <c r="H27"/>
  <c r="H26" s="1"/>
  <c r="G27"/>
  <c r="G26" s="1"/>
  <c r="G25"/>
  <c r="H25"/>
  <c r="I25"/>
  <c r="H24"/>
  <c r="H23" s="1"/>
  <c r="H28"/>
  <c r="G24"/>
  <c r="G23"/>
  <c r="I21"/>
  <c r="I20"/>
  <c r="H21"/>
  <c r="H20" s="1"/>
  <c r="G21"/>
  <c r="G20" s="1"/>
  <c r="I19"/>
  <c r="H19"/>
  <c r="H18" s="1"/>
  <c r="G19"/>
  <c r="G18" s="1"/>
  <c r="I17"/>
  <c r="I16" s="1"/>
  <c r="H17"/>
  <c r="H16" s="1"/>
  <c r="H10" s="1"/>
  <c r="H12"/>
  <c r="H13"/>
  <c r="H15"/>
  <c r="H14" s="1"/>
  <c r="G17"/>
  <c r="G16" s="1"/>
  <c r="I15"/>
  <c r="I14" s="1"/>
  <c r="I12"/>
  <c r="I11" s="1"/>
  <c r="I13"/>
  <c r="G15"/>
  <c r="G14" s="1"/>
  <c r="G12"/>
  <c r="G13"/>
  <c r="G9"/>
  <c r="H9"/>
  <c r="I9"/>
  <c r="H8"/>
  <c r="I8"/>
  <c r="I7" s="1"/>
  <c r="G8"/>
  <c r="G132"/>
  <c r="H121"/>
  <c r="I118"/>
  <c r="G114"/>
  <c r="G113" s="1"/>
  <c r="I109"/>
  <c r="I106"/>
  <c r="G102"/>
  <c r="H30"/>
  <c r="G30"/>
  <c r="I18"/>
  <c r="F11" i="3"/>
  <c r="G11"/>
  <c r="F8"/>
  <c r="F6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 s="1"/>
  <c r="I11"/>
  <c r="I10" s="1"/>
  <c r="H11" i="6"/>
  <c r="I11"/>
  <c r="H11" i="7"/>
  <c r="I11"/>
  <c r="I10" s="1"/>
  <c r="H11" i="8"/>
  <c r="I11"/>
  <c r="I10" s="1"/>
  <c r="H11" i="9"/>
  <c r="I11"/>
  <c r="I10" s="1"/>
  <c r="H11" i="10"/>
  <c r="I11"/>
  <c r="H11" i="11"/>
  <c r="I11"/>
  <c r="I10" s="1"/>
  <c r="H11" i="12"/>
  <c r="I11"/>
  <c r="H11" i="13"/>
  <c r="H10"/>
  <c r="I11"/>
  <c r="H11" i="14"/>
  <c r="I11"/>
  <c r="H11" i="15"/>
  <c r="H10" s="1"/>
  <c r="I11"/>
  <c r="H11" i="16"/>
  <c r="I11"/>
  <c r="H11" i="17"/>
  <c r="H10" s="1"/>
  <c r="I11"/>
  <c r="H11" i="18"/>
  <c r="I11"/>
  <c r="I10" s="1"/>
  <c r="H11" i="19"/>
  <c r="I11"/>
  <c r="H11" i="20"/>
  <c r="I11"/>
  <c r="H11" i="21"/>
  <c r="I11"/>
  <c r="I10" s="1"/>
  <c r="H11" i="22"/>
  <c r="I11"/>
  <c r="I10" s="1"/>
  <c r="H11" i="23"/>
  <c r="I11"/>
  <c r="H11" i="24"/>
  <c r="I11"/>
  <c r="H11" i="25"/>
  <c r="I11"/>
  <c r="H11" i="26"/>
  <c r="I11"/>
  <c r="I10" s="1"/>
  <c r="H11" i="27"/>
  <c r="H10"/>
  <c r="I11"/>
  <c r="H11" i="28"/>
  <c r="I11"/>
  <c r="H11" i="29"/>
  <c r="I11"/>
  <c r="H11" i="30"/>
  <c r="I11"/>
  <c r="H11" i="31"/>
  <c r="H10" s="1"/>
  <c r="I11"/>
  <c r="H11" i="32"/>
  <c r="H10" s="1"/>
  <c r="I11"/>
  <c r="G11" i="5"/>
  <c r="G10" s="1"/>
  <c r="G11" i="6"/>
  <c r="G11" i="7"/>
  <c r="G11" i="8"/>
  <c r="G11" i="9"/>
  <c r="G11" i="10"/>
  <c r="G11" i="11"/>
  <c r="G11" i="12"/>
  <c r="G10" s="1"/>
  <c r="G11" i="13"/>
  <c r="G11" i="14"/>
  <c r="G10" s="1"/>
  <c r="G11" i="15"/>
  <c r="G11" i="16"/>
  <c r="G11" i="17"/>
  <c r="G11" i="18"/>
  <c r="G11" i="19"/>
  <c r="G11" i="20"/>
  <c r="G11" i="21"/>
  <c r="G11" i="22"/>
  <c r="G11" i="23"/>
  <c r="G10" s="1"/>
  <c r="G11" i="24"/>
  <c r="G11" i="25"/>
  <c r="G11" i="26"/>
  <c r="G11" i="27"/>
  <c r="G11" i="28"/>
  <c r="G11" i="29"/>
  <c r="G11" i="30"/>
  <c r="G11" i="31"/>
  <c r="G11" i="32"/>
  <c r="G10" s="1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I10" s="1"/>
  <c r="H14"/>
  <c r="G14"/>
  <c r="I14" i="11"/>
  <c r="H14"/>
  <c r="G14"/>
  <c r="I14" i="12"/>
  <c r="H14"/>
  <c r="G14"/>
  <c r="I14" i="13"/>
  <c r="H14"/>
  <c r="G14"/>
  <c r="G10" s="1"/>
  <c r="I14" i="14"/>
  <c r="H14"/>
  <c r="G14"/>
  <c r="I14" i="15"/>
  <c r="I10" s="1"/>
  <c r="H14"/>
  <c r="G14"/>
  <c r="I14" i="16"/>
  <c r="H14"/>
  <c r="H10" s="1"/>
  <c r="G14"/>
  <c r="I14" i="17"/>
  <c r="H14"/>
  <c r="G14"/>
  <c r="G10" s="1"/>
  <c r="G134" s="1"/>
  <c r="I14" i="18"/>
  <c r="H14"/>
  <c r="G14"/>
  <c r="I14" i="19"/>
  <c r="H14"/>
  <c r="G14"/>
  <c r="G10" s="1"/>
  <c r="I14" i="20"/>
  <c r="H14"/>
  <c r="G14"/>
  <c r="I14" i="21"/>
  <c r="H14"/>
  <c r="G14"/>
  <c r="G10" s="1"/>
  <c r="I14" i="22"/>
  <c r="H14"/>
  <c r="H10" s="1"/>
  <c r="G14"/>
  <c r="I14" i="23"/>
  <c r="H14"/>
  <c r="G14"/>
  <c r="I14" i="24"/>
  <c r="H14"/>
  <c r="G14"/>
  <c r="I14" i="25"/>
  <c r="H14"/>
  <c r="H10" s="1"/>
  <c r="G14"/>
  <c r="I14" i="26"/>
  <c r="H14"/>
  <c r="H10"/>
  <c r="G14"/>
  <c r="I14" i="27"/>
  <c r="H14"/>
  <c r="G14"/>
  <c r="G10" s="1"/>
  <c r="I14" i="28"/>
  <c r="H14"/>
  <c r="G14"/>
  <c r="I14" i="29"/>
  <c r="H14"/>
  <c r="G14"/>
  <c r="I14" i="30"/>
  <c r="H14"/>
  <c r="G14"/>
  <c r="I14" i="31"/>
  <c r="H14"/>
  <c r="G14"/>
  <c r="G10" s="1"/>
  <c r="I14" i="32"/>
  <c r="H14"/>
  <c r="G14"/>
  <c r="I16" i="5"/>
  <c r="H16"/>
  <c r="G16"/>
  <c r="I16" i="6"/>
  <c r="I10"/>
  <c r="H16"/>
  <c r="G16"/>
  <c r="I16" i="7"/>
  <c r="H16"/>
  <c r="G16"/>
  <c r="I16" i="8"/>
  <c r="H16"/>
  <c r="H10" s="1"/>
  <c r="G16"/>
  <c r="I16" i="9"/>
  <c r="H16"/>
  <c r="H10" s="1"/>
  <c r="G16"/>
  <c r="I16" i="10"/>
  <c r="H16"/>
  <c r="G16"/>
  <c r="I16" i="11"/>
  <c r="H16"/>
  <c r="G16"/>
  <c r="I16" i="12"/>
  <c r="H16"/>
  <c r="G16"/>
  <c r="I16" i="13"/>
  <c r="I10" s="1"/>
  <c r="H16"/>
  <c r="G16"/>
  <c r="I16" i="14"/>
  <c r="H16"/>
  <c r="G16"/>
  <c r="I16" i="15"/>
  <c r="H16"/>
  <c r="G16"/>
  <c r="I16" i="16"/>
  <c r="I10" s="1"/>
  <c r="H16"/>
  <c r="G16"/>
  <c r="I16" i="17"/>
  <c r="H16"/>
  <c r="G16"/>
  <c r="I16" i="18"/>
  <c r="H16"/>
  <c r="G16"/>
  <c r="I16" i="19"/>
  <c r="H16"/>
  <c r="H10"/>
  <c r="G16"/>
  <c r="I16" i="20"/>
  <c r="H16"/>
  <c r="G16"/>
  <c r="I16" i="21"/>
  <c r="H16"/>
  <c r="G16"/>
  <c r="I16" i="22"/>
  <c r="H16"/>
  <c r="G16"/>
  <c r="G10" s="1"/>
  <c r="I16" i="23"/>
  <c r="H16"/>
  <c r="H10" s="1"/>
  <c r="G16"/>
  <c r="I16" i="24"/>
  <c r="H16"/>
  <c r="G16"/>
  <c r="G10" s="1"/>
  <c r="I16" i="25"/>
  <c r="I10"/>
  <c r="H16"/>
  <c r="G16"/>
  <c r="I16" i="26"/>
  <c r="H16"/>
  <c r="G16"/>
  <c r="I16" i="27"/>
  <c r="H16"/>
  <c r="G16"/>
  <c r="I16" i="28"/>
  <c r="H16"/>
  <c r="G16"/>
  <c r="I16" i="29"/>
  <c r="H16"/>
  <c r="G16"/>
  <c r="I16" i="30"/>
  <c r="I10"/>
  <c r="H16"/>
  <c r="G16"/>
  <c r="I16" i="31"/>
  <c r="H16"/>
  <c r="G16"/>
  <c r="I16" i="32"/>
  <c r="I10" s="1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 s="1"/>
  <c r="H23"/>
  <c r="G23"/>
  <c r="G22" s="1"/>
  <c r="I23" i="6"/>
  <c r="H23"/>
  <c r="G23"/>
  <c r="I23" i="7"/>
  <c r="H23"/>
  <c r="G23"/>
  <c r="I23" i="8"/>
  <c r="H23"/>
  <c r="G23"/>
  <c r="G22" s="1"/>
  <c r="I23" i="9"/>
  <c r="H23"/>
  <c r="G23"/>
  <c r="I23" i="10"/>
  <c r="H23"/>
  <c r="G23"/>
  <c r="I23" i="11"/>
  <c r="H23"/>
  <c r="G23"/>
  <c r="I23" i="12"/>
  <c r="I22" s="1"/>
  <c r="H23"/>
  <c r="G23"/>
  <c r="I23" i="13"/>
  <c r="H23"/>
  <c r="G23"/>
  <c r="G22"/>
  <c r="I23" i="14"/>
  <c r="H23"/>
  <c r="G23"/>
  <c r="I23" i="15"/>
  <c r="H23"/>
  <c r="G23"/>
  <c r="I23" i="16"/>
  <c r="H23"/>
  <c r="H22" s="1"/>
  <c r="G23"/>
  <c r="I23" i="17"/>
  <c r="I22" s="1"/>
  <c r="H23"/>
  <c r="G23"/>
  <c r="G22" s="1"/>
  <c r="I23" i="18"/>
  <c r="H23"/>
  <c r="G23"/>
  <c r="I23" i="19"/>
  <c r="H23"/>
  <c r="G23"/>
  <c r="I23" i="20"/>
  <c r="H23"/>
  <c r="H22" s="1"/>
  <c r="G23"/>
  <c r="I23" i="21"/>
  <c r="H23"/>
  <c r="G23"/>
  <c r="G22" s="1"/>
  <c r="I23" i="22"/>
  <c r="H23"/>
  <c r="H22" s="1"/>
  <c r="G23"/>
  <c r="I23" i="23"/>
  <c r="I22" s="1"/>
  <c r="H23"/>
  <c r="G23"/>
  <c r="G22" s="1"/>
  <c r="I23" i="24"/>
  <c r="H23"/>
  <c r="H22" s="1"/>
  <c r="G23"/>
  <c r="I23" i="25"/>
  <c r="H23"/>
  <c r="G23"/>
  <c r="I23" i="26"/>
  <c r="H23"/>
  <c r="H22" s="1"/>
  <c r="G23"/>
  <c r="I23" i="27"/>
  <c r="H23"/>
  <c r="G23"/>
  <c r="I23" i="28"/>
  <c r="H23"/>
  <c r="G23"/>
  <c r="I23" i="29"/>
  <c r="H23"/>
  <c r="G23"/>
  <c r="I23" i="30"/>
  <c r="I22" s="1"/>
  <c r="H23"/>
  <c r="G23"/>
  <c r="I23" i="31"/>
  <c r="H23"/>
  <c r="H22" s="1"/>
  <c r="G23"/>
  <c r="I23" i="32"/>
  <c r="H23"/>
  <c r="G23"/>
  <c r="G22" s="1"/>
  <c r="I26" i="5"/>
  <c r="H26"/>
  <c r="G26"/>
  <c r="I26" i="6"/>
  <c r="H26"/>
  <c r="G26"/>
  <c r="I26" i="7"/>
  <c r="I22"/>
  <c r="H26"/>
  <c r="G26"/>
  <c r="I26" i="8"/>
  <c r="H26"/>
  <c r="H22" s="1"/>
  <c r="G26"/>
  <c r="I26" i="9"/>
  <c r="H26"/>
  <c r="H22" s="1"/>
  <c r="G26"/>
  <c r="I26" i="10"/>
  <c r="H26"/>
  <c r="H22"/>
  <c r="G26"/>
  <c r="I26" i="11"/>
  <c r="H26"/>
  <c r="G26"/>
  <c r="G22" s="1"/>
  <c r="I26" i="12"/>
  <c r="H26"/>
  <c r="H22" s="1"/>
  <c r="G26"/>
  <c r="I26" i="13"/>
  <c r="I22" s="1"/>
  <c r="H26"/>
  <c r="G26"/>
  <c r="I26" i="14"/>
  <c r="H26"/>
  <c r="G26"/>
  <c r="G22" s="1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H26"/>
  <c r="G26"/>
  <c r="I26" i="22"/>
  <c r="H26"/>
  <c r="G26"/>
  <c r="I26" i="23"/>
  <c r="H26"/>
  <c r="G26"/>
  <c r="I26" i="24"/>
  <c r="I22" s="1"/>
  <c r="H26"/>
  <c r="G26"/>
  <c r="I26" i="25"/>
  <c r="H26"/>
  <c r="G26"/>
  <c r="I26" i="26"/>
  <c r="H26"/>
  <c r="G26"/>
  <c r="G22" s="1"/>
  <c r="I26" i="27"/>
  <c r="H26"/>
  <c r="H22" s="1"/>
  <c r="G26"/>
  <c r="I26" i="28"/>
  <c r="H26"/>
  <c r="G26"/>
  <c r="I26" i="29"/>
  <c r="H26"/>
  <c r="G26"/>
  <c r="I26" i="30"/>
  <c r="H26"/>
  <c r="H22" s="1"/>
  <c r="G26"/>
  <c r="G22"/>
  <c r="I26" i="31"/>
  <c r="H26"/>
  <c r="G26"/>
  <c r="I26" i="32"/>
  <c r="H26"/>
  <c r="G26"/>
  <c r="I28" i="5"/>
  <c r="H28"/>
  <c r="H22"/>
  <c r="G28"/>
  <c r="I28" i="6"/>
  <c r="H28"/>
  <c r="G28"/>
  <c r="I28" i="7"/>
  <c r="H28"/>
  <c r="H22"/>
  <c r="G28"/>
  <c r="G22"/>
  <c r="I28" i="8"/>
  <c r="I22"/>
  <c r="H28"/>
  <c r="G28"/>
  <c r="I28" i="9"/>
  <c r="I22" s="1"/>
  <c r="H28"/>
  <c r="G28"/>
  <c r="I28" i="10"/>
  <c r="H28"/>
  <c r="G28"/>
  <c r="I28" i="11"/>
  <c r="H28"/>
  <c r="H22" s="1"/>
  <c r="G28"/>
  <c r="I28" i="12"/>
  <c r="H28"/>
  <c r="G28"/>
  <c r="I28" i="13"/>
  <c r="H28"/>
  <c r="G28"/>
  <c r="I28" i="14"/>
  <c r="I22" s="1"/>
  <c r="I134" s="1"/>
  <c r="H28"/>
  <c r="G28"/>
  <c r="I28" i="15"/>
  <c r="H28"/>
  <c r="G28"/>
  <c r="I28" i="16"/>
  <c r="H28"/>
  <c r="G28"/>
  <c r="G22" s="1"/>
  <c r="I28" i="17"/>
  <c r="H28"/>
  <c r="G28"/>
  <c r="I28" i="18"/>
  <c r="I22" s="1"/>
  <c r="H28"/>
  <c r="G28"/>
  <c r="G22" s="1"/>
  <c r="I28" i="19"/>
  <c r="H28"/>
  <c r="G28"/>
  <c r="I28" i="20"/>
  <c r="H28"/>
  <c r="G28"/>
  <c r="G22" s="1"/>
  <c r="I28" i="21"/>
  <c r="H28"/>
  <c r="G28"/>
  <c r="I28" i="22"/>
  <c r="I22" s="1"/>
  <c r="H28"/>
  <c r="G28"/>
  <c r="G22" s="1"/>
  <c r="I28" i="23"/>
  <c r="H28"/>
  <c r="H22" s="1"/>
  <c r="G28"/>
  <c r="I28" i="24"/>
  <c r="H28"/>
  <c r="G28"/>
  <c r="I28" i="25"/>
  <c r="H28"/>
  <c r="G28"/>
  <c r="G22" s="1"/>
  <c r="I28" i="26"/>
  <c r="H28"/>
  <c r="G28"/>
  <c r="I28" i="27"/>
  <c r="H28"/>
  <c r="G28"/>
  <c r="I28" i="28"/>
  <c r="H28"/>
  <c r="H22" s="1"/>
  <c r="G28"/>
  <c r="I28" i="29"/>
  <c r="H28"/>
  <c r="G28"/>
  <c r="I28" i="30"/>
  <c r="H28"/>
  <c r="G28"/>
  <c r="I28" i="31"/>
  <c r="H28"/>
  <c r="G28"/>
  <c r="G22" s="1"/>
  <c r="I28" i="32"/>
  <c r="H28"/>
  <c r="H22" s="1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I34" s="1"/>
  <c r="H35" i="7"/>
  <c r="I35"/>
  <c r="H35" i="8"/>
  <c r="I35"/>
  <c r="H35" i="9"/>
  <c r="I35"/>
  <c r="H35" i="10"/>
  <c r="I35"/>
  <c r="I34" s="1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I35"/>
  <c r="H35" i="21"/>
  <c r="I35"/>
  <c r="H35" i="22"/>
  <c r="I35"/>
  <c r="H35" i="23"/>
  <c r="I35"/>
  <c r="H35" i="24"/>
  <c r="I35"/>
  <c r="H35" i="25"/>
  <c r="I35"/>
  <c r="H35" i="26"/>
  <c r="I35"/>
  <c r="H35" i="27"/>
  <c r="I35"/>
  <c r="H35" i="28"/>
  <c r="I35"/>
  <c r="I34" s="1"/>
  <c r="H35" i="29"/>
  <c r="I35"/>
  <c r="H35" i="30"/>
  <c r="I35"/>
  <c r="I34" s="1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H34"/>
  <c r="G40"/>
  <c r="I40" i="15"/>
  <c r="H40"/>
  <c r="G40"/>
  <c r="I40" i="16"/>
  <c r="H40"/>
  <c r="G40"/>
  <c r="I40" i="17"/>
  <c r="H40"/>
  <c r="G40"/>
  <c r="I40" i="18"/>
  <c r="H40"/>
  <c r="H34" s="1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G34" s="1"/>
  <c r="I40" i="24"/>
  <c r="H40"/>
  <c r="G40"/>
  <c r="I40" i="25"/>
  <c r="H40"/>
  <c r="G40"/>
  <c r="I40" i="26"/>
  <c r="H40"/>
  <c r="H34" s="1"/>
  <c r="G40"/>
  <c r="I40" i="27"/>
  <c r="H40"/>
  <c r="G40"/>
  <c r="G34" s="1"/>
  <c r="I40" i="28"/>
  <c r="H40"/>
  <c r="G40"/>
  <c r="I40" i="29"/>
  <c r="H40"/>
  <c r="G40"/>
  <c r="I40" i="30"/>
  <c r="H40"/>
  <c r="H34" s="1"/>
  <c r="G40"/>
  <c r="I40" i="31"/>
  <c r="H40"/>
  <c r="G40"/>
  <c r="G34" s="1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H34" s="1"/>
  <c r="I43"/>
  <c r="H43" i="22"/>
  <c r="I43"/>
  <c r="H43" i="23"/>
  <c r="I43"/>
  <c r="H43" i="24"/>
  <c r="I43"/>
  <c r="H43" i="25"/>
  <c r="H34" s="1"/>
  <c r="I43"/>
  <c r="H43" i="26"/>
  <c r="I43"/>
  <c r="H43" i="27"/>
  <c r="H34" s="1"/>
  <c r="I43"/>
  <c r="H43" i="28"/>
  <c r="I43"/>
  <c r="H43" i="29"/>
  <c r="I43"/>
  <c r="H43" i="30"/>
  <c r="I43"/>
  <c r="H43" i="31"/>
  <c r="H34" s="1"/>
  <c r="I43"/>
  <c r="H43" i="32"/>
  <c r="I43"/>
  <c r="G43" i="5"/>
  <c r="G43" i="6"/>
  <c r="G43" i="7"/>
  <c r="G43" i="8"/>
  <c r="G43" i="9"/>
  <c r="G34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H34" s="1"/>
  <c r="I48"/>
  <c r="H48" i="11"/>
  <c r="I48"/>
  <c r="H48" i="12"/>
  <c r="I48"/>
  <c r="H48" i="13"/>
  <c r="I48"/>
  <c r="H48" i="14"/>
  <c r="I48"/>
  <c r="H48" i="15"/>
  <c r="I48"/>
  <c r="H48" i="16"/>
  <c r="H34" s="1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H34" s="1"/>
  <c r="I48"/>
  <c r="H46" i="5"/>
  <c r="I46"/>
  <c r="H46" i="6"/>
  <c r="I46"/>
  <c r="H46" i="7"/>
  <c r="I46"/>
  <c r="H46" i="8"/>
  <c r="I46"/>
  <c r="H46" i="9"/>
  <c r="I46"/>
  <c r="I34" s="1"/>
  <c r="I134" s="1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I34"/>
  <c r="H46" i="19"/>
  <c r="I46"/>
  <c r="H46" i="20"/>
  <c r="H34"/>
  <c r="I46"/>
  <c r="H46" i="21"/>
  <c r="I46"/>
  <c r="H46" i="22"/>
  <c r="I46"/>
  <c r="I34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46" i="6"/>
  <c r="G46" i="7"/>
  <c r="G46" i="8"/>
  <c r="G46" i="9"/>
  <c r="G46" i="10"/>
  <c r="G46" i="11"/>
  <c r="G34" s="1"/>
  <c r="G46" i="12"/>
  <c r="G46" i="13"/>
  <c r="G34" s="1"/>
  <c r="G46" i="14"/>
  <c r="G46" i="15"/>
  <c r="G46" i="16"/>
  <c r="G46" i="17"/>
  <c r="G34" s="1"/>
  <c r="G46" i="18"/>
  <c r="G46" i="19"/>
  <c r="G46" i="20"/>
  <c r="G46" i="21"/>
  <c r="G34" s="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s="1"/>
  <c r="G48" i="21"/>
  <c r="G48" i="22"/>
  <c r="G48" i="23"/>
  <c r="G48" i="24"/>
  <c r="G34" s="1"/>
  <c r="G48" i="25"/>
  <c r="G48" i="26"/>
  <c r="G48" i="27"/>
  <c r="G48" i="28"/>
  <c r="G34" s="1"/>
  <c r="G48" i="29"/>
  <c r="G48" i="30"/>
  <c r="G48" i="31"/>
  <c r="G48" i="32"/>
  <c r="I53" i="5"/>
  <c r="H53"/>
  <c r="G53"/>
  <c r="I53" i="6"/>
  <c r="I50" s="1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I50" s="1"/>
  <c r="H53"/>
  <c r="G53"/>
  <c r="I53" i="13"/>
  <c r="H53"/>
  <c r="G53"/>
  <c r="I53" i="14"/>
  <c r="H53"/>
  <c r="G53"/>
  <c r="G50" s="1"/>
  <c r="I53" i="15"/>
  <c r="H53"/>
  <c r="H50" s="1"/>
  <c r="G53"/>
  <c r="I53" i="16"/>
  <c r="H53"/>
  <c r="G53"/>
  <c r="I53" i="17"/>
  <c r="H53"/>
  <c r="G53"/>
  <c r="I53" i="18"/>
  <c r="I50" s="1"/>
  <c r="H53"/>
  <c r="G53"/>
  <c r="I53" i="19"/>
  <c r="H53"/>
  <c r="G53"/>
  <c r="I53" i="20"/>
  <c r="H53"/>
  <c r="G53"/>
  <c r="G50" s="1"/>
  <c r="I53" i="21"/>
  <c r="H53"/>
  <c r="G53"/>
  <c r="I53" i="22"/>
  <c r="H53"/>
  <c r="G53"/>
  <c r="I53" i="23"/>
  <c r="H53"/>
  <c r="G53"/>
  <c r="I53" i="24"/>
  <c r="H53"/>
  <c r="G53"/>
  <c r="I53" i="25"/>
  <c r="H53"/>
  <c r="G53"/>
  <c r="G50" s="1"/>
  <c r="I53" i="26"/>
  <c r="H53"/>
  <c r="G53"/>
  <c r="I53" i="27"/>
  <c r="H53"/>
  <c r="G53"/>
  <c r="I53" i="28"/>
  <c r="H53"/>
  <c r="G53"/>
  <c r="I53" i="29"/>
  <c r="H53"/>
  <c r="H50"/>
  <c r="G53"/>
  <c r="I53" i="30"/>
  <c r="H53"/>
  <c r="G53"/>
  <c r="G50" s="1"/>
  <c r="I53" i="31"/>
  <c r="H53"/>
  <c r="G53"/>
  <c r="I53" i="32"/>
  <c r="I50" s="1"/>
  <c r="H53"/>
  <c r="G53"/>
  <c r="H53" i="2"/>
  <c r="H51" i="5"/>
  <c r="H50" s="1"/>
  <c r="I51"/>
  <c r="I50" s="1"/>
  <c r="H51" i="6"/>
  <c r="H50" s="1"/>
  <c r="I51"/>
  <c r="H51" i="7"/>
  <c r="H50"/>
  <c r="I51"/>
  <c r="I50"/>
  <c r="H51" i="8"/>
  <c r="I51"/>
  <c r="I50" s="1"/>
  <c r="H51" i="9"/>
  <c r="I51"/>
  <c r="I50"/>
  <c r="H51" i="10"/>
  <c r="H50"/>
  <c r="I51"/>
  <c r="I50"/>
  <c r="H51" i="11"/>
  <c r="I51"/>
  <c r="I50" s="1"/>
  <c r="H51" i="12"/>
  <c r="H50" s="1"/>
  <c r="I51"/>
  <c r="H51" i="13"/>
  <c r="H50" s="1"/>
  <c r="I51"/>
  <c r="I50"/>
  <c r="H51" i="14"/>
  <c r="H50"/>
  <c r="I51"/>
  <c r="I50"/>
  <c r="H51" i="15"/>
  <c r="I51"/>
  <c r="I50"/>
  <c r="H51" i="16"/>
  <c r="H50"/>
  <c r="I51"/>
  <c r="H51" i="17"/>
  <c r="H50" s="1"/>
  <c r="I51"/>
  <c r="I50" s="1"/>
  <c r="H51" i="18"/>
  <c r="H50" s="1"/>
  <c r="I51"/>
  <c r="H51" i="19"/>
  <c r="H50"/>
  <c r="I51"/>
  <c r="I50"/>
  <c r="H51" i="20"/>
  <c r="H50"/>
  <c r="I51"/>
  <c r="H51" i="21"/>
  <c r="H50" s="1"/>
  <c r="I51"/>
  <c r="I50" s="1"/>
  <c r="H51" i="22"/>
  <c r="I51"/>
  <c r="I50" s="1"/>
  <c r="H51" i="23"/>
  <c r="H50" s="1"/>
  <c r="I51"/>
  <c r="I50" s="1"/>
  <c r="H51" i="24"/>
  <c r="I51"/>
  <c r="I50" s="1"/>
  <c r="H51" i="25"/>
  <c r="I51"/>
  <c r="I50" s="1"/>
  <c r="H51" i="26"/>
  <c r="H50" s="1"/>
  <c r="I51"/>
  <c r="I50" s="1"/>
  <c r="H51" i="27"/>
  <c r="H50" s="1"/>
  <c r="I51"/>
  <c r="H51" i="28"/>
  <c r="I51"/>
  <c r="I50" s="1"/>
  <c r="H51" i="29"/>
  <c r="I51"/>
  <c r="H51" i="30"/>
  <c r="H50"/>
  <c r="I51"/>
  <c r="I50"/>
  <c r="H51" i="31"/>
  <c r="H50"/>
  <c r="I51"/>
  <c r="I50"/>
  <c r="H51" i="32"/>
  <c r="H50"/>
  <c r="I51"/>
  <c r="H51" i="2"/>
  <c r="H50" s="1"/>
  <c r="G51" i="5"/>
  <c r="G50" s="1"/>
  <c r="G51" i="6"/>
  <c r="G51" i="7"/>
  <c r="G51" i="8"/>
  <c r="G50" s="1"/>
  <c r="G51" i="9"/>
  <c r="G50" s="1"/>
  <c r="G51" i="10"/>
  <c r="G51" i="11"/>
  <c r="G50"/>
  <c r="G51" i="12"/>
  <c r="G50"/>
  <c r="G51" i="13"/>
  <c r="G50"/>
  <c r="G51" i="14"/>
  <c r="G51" i="15"/>
  <c r="G50" s="1"/>
  <c r="G51" i="16"/>
  <c r="G50" s="1"/>
  <c r="G51" i="17"/>
  <c r="G51" i="18"/>
  <c r="G50"/>
  <c r="G51" i="19"/>
  <c r="G50"/>
  <c r="G51" i="20"/>
  <c r="G51" i="21"/>
  <c r="G50"/>
  <c r="G51" i="22"/>
  <c r="G51" i="23"/>
  <c r="G50" s="1"/>
  <c r="G51" i="24"/>
  <c r="G50" s="1"/>
  <c r="G51" i="25"/>
  <c r="G51" i="26"/>
  <c r="G51" i="27"/>
  <c r="G50" s="1"/>
  <c r="G51" i="28"/>
  <c r="G50" s="1"/>
  <c r="G51" i="29"/>
  <c r="G50" s="1"/>
  <c r="G51" i="30"/>
  <c r="G51" i="31"/>
  <c r="G50" s="1"/>
  <c r="G51" i="32"/>
  <c r="G50" s="1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H55" s="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H55" s="1"/>
  <c r="I56"/>
  <c r="H56" i="30"/>
  <c r="I56"/>
  <c r="H56" i="31"/>
  <c r="H55" s="1"/>
  <c r="I56"/>
  <c r="H56" i="32"/>
  <c r="I56"/>
  <c r="G56" i="5"/>
  <c r="G56" i="6"/>
  <c r="G56" i="7"/>
  <c r="G56" i="8"/>
  <c r="G56" i="9"/>
  <c r="G55" s="1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5" s="1"/>
  <c r="G56" i="26"/>
  <c r="G56" i="27"/>
  <c r="G56" i="28"/>
  <c r="G56" i="29"/>
  <c r="G56" i="30"/>
  <c r="G56" i="31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I58" i="13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55"/>
  <c r="G74" i="11"/>
  <c r="G74" i="12"/>
  <c r="G74" i="13"/>
  <c r="G74" i="14"/>
  <c r="G55" s="1"/>
  <c r="G74" i="15"/>
  <c r="G74" i="16"/>
  <c r="G74" i="17"/>
  <c r="G74" i="18"/>
  <c r="G55" s="1"/>
  <c r="G74" i="19"/>
  <c r="G74" i="20"/>
  <c r="G74" i="21"/>
  <c r="G55" s="1"/>
  <c r="G74" i="22"/>
  <c r="G74" i="23"/>
  <c r="G74" i="24"/>
  <c r="G74" i="25"/>
  <c r="G74" i="26"/>
  <c r="G74" i="27"/>
  <c r="G74" i="28"/>
  <c r="G74" i="29"/>
  <c r="G74" i="30"/>
  <c r="G55" s="1"/>
  <c r="G74" i="31"/>
  <c r="G74" i="32"/>
  <c r="G55" s="1"/>
  <c r="H86" i="5"/>
  <c r="I86"/>
  <c r="I55" s="1"/>
  <c r="H86" i="6"/>
  <c r="I86"/>
  <c r="I55" s="1"/>
  <c r="H86" i="7"/>
  <c r="I86"/>
  <c r="H86" i="8"/>
  <c r="I86"/>
  <c r="H86" i="9"/>
  <c r="I86"/>
  <c r="I55" s="1"/>
  <c r="H86" i="10"/>
  <c r="I86"/>
  <c r="H86" i="11"/>
  <c r="I86"/>
  <c r="I55"/>
  <c r="H86" i="12"/>
  <c r="I86"/>
  <c r="I55" s="1"/>
  <c r="H86" i="13"/>
  <c r="I86"/>
  <c r="I55" s="1"/>
  <c r="H86" i="14"/>
  <c r="I86"/>
  <c r="H86" i="15"/>
  <c r="I86"/>
  <c r="I55" s="1"/>
  <c r="H86" i="16"/>
  <c r="I86"/>
  <c r="H86" i="17"/>
  <c r="I86"/>
  <c r="I55" s="1"/>
  <c r="H86" i="18"/>
  <c r="I86"/>
  <c r="H86" i="19"/>
  <c r="I86"/>
  <c r="H86" i="20"/>
  <c r="I86"/>
  <c r="I55" s="1"/>
  <c r="H86" i="21"/>
  <c r="I86"/>
  <c r="I55" s="1"/>
  <c r="H86" i="22"/>
  <c r="I86"/>
  <c r="H86" i="23"/>
  <c r="I86"/>
  <c r="I55" s="1"/>
  <c r="H86" i="24"/>
  <c r="I86"/>
  <c r="H86" i="25"/>
  <c r="I86"/>
  <c r="H86" i="26"/>
  <c r="I86"/>
  <c r="H86" i="27"/>
  <c r="I86"/>
  <c r="H86" i="28"/>
  <c r="I86"/>
  <c r="I55" s="1"/>
  <c r="H86" i="29"/>
  <c r="I86"/>
  <c r="H86" i="30"/>
  <c r="I86"/>
  <c r="I55" s="1"/>
  <c r="H86" i="31"/>
  <c r="I86"/>
  <c r="I55" s="1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I55"/>
  <c r="H93" i="8"/>
  <c r="I93"/>
  <c r="H93" i="9"/>
  <c r="I93"/>
  <c r="H93" i="10"/>
  <c r="I93"/>
  <c r="I55" s="1"/>
  <c r="H93" i="11"/>
  <c r="I93"/>
  <c r="H93" i="12"/>
  <c r="I93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I55" s="1"/>
  <c r="H93" i="26"/>
  <c r="I93"/>
  <c r="H93" i="27"/>
  <c r="I93"/>
  <c r="I55" s="1"/>
  <c r="H93" i="28"/>
  <c r="I93"/>
  <c r="H93" i="29"/>
  <c r="I93"/>
  <c r="I55" s="1"/>
  <c r="H93" i="30"/>
  <c r="I93"/>
  <c r="H93" i="31"/>
  <c r="I93"/>
  <c r="H93" i="32"/>
  <c r="I93"/>
  <c r="G93" i="5"/>
  <c r="G93" i="6"/>
  <c r="G55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s="1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H108" s="1"/>
  <c r="G109"/>
  <c r="I109" i="6"/>
  <c r="H109"/>
  <c r="G109"/>
  <c r="I109" i="7"/>
  <c r="H109"/>
  <c r="G109"/>
  <c r="I109" i="8"/>
  <c r="I108" s="1"/>
  <c r="H109"/>
  <c r="G109"/>
  <c r="I109" i="9"/>
  <c r="H109"/>
  <c r="G109"/>
  <c r="I109" i="10"/>
  <c r="H109"/>
  <c r="G109"/>
  <c r="I109" i="11"/>
  <c r="H109"/>
  <c r="G109"/>
  <c r="G108" s="1"/>
  <c r="I109" i="12"/>
  <c r="H109"/>
  <c r="G109"/>
  <c r="I109" i="13"/>
  <c r="I108" s="1"/>
  <c r="H109"/>
  <c r="G109"/>
  <c r="I109" i="14"/>
  <c r="H109"/>
  <c r="H108" s="1"/>
  <c r="G109"/>
  <c r="I109" i="15"/>
  <c r="I108" s="1"/>
  <c r="H109"/>
  <c r="H108" s="1"/>
  <c r="G109"/>
  <c r="I109" i="16"/>
  <c r="H109"/>
  <c r="G109"/>
  <c r="I109" i="17"/>
  <c r="I108" s="1"/>
  <c r="H109"/>
  <c r="G109"/>
  <c r="G108" s="1"/>
  <c r="I109" i="18"/>
  <c r="H109"/>
  <c r="G109"/>
  <c r="I109" i="19"/>
  <c r="H109"/>
  <c r="G109"/>
  <c r="I109" i="20"/>
  <c r="H109"/>
  <c r="G109"/>
  <c r="I109" i="21"/>
  <c r="H109"/>
  <c r="H108"/>
  <c r="G109"/>
  <c r="G108"/>
  <c r="I109" i="22"/>
  <c r="H109"/>
  <c r="H108" s="1"/>
  <c r="G109"/>
  <c r="I109" i="23"/>
  <c r="I108" s="1"/>
  <c r="H109"/>
  <c r="H108"/>
  <c r="G109"/>
  <c r="I109" i="24"/>
  <c r="H109"/>
  <c r="G109"/>
  <c r="G108" s="1"/>
  <c r="I109" i="25"/>
  <c r="H109"/>
  <c r="G109"/>
  <c r="I109" i="26"/>
  <c r="H109"/>
  <c r="G109"/>
  <c r="I109" i="27"/>
  <c r="I108"/>
  <c r="H109"/>
  <c r="G109"/>
  <c r="G108" s="1"/>
  <c r="I109" i="28"/>
  <c r="H109"/>
  <c r="G109"/>
  <c r="I109" i="29"/>
  <c r="H109"/>
  <c r="H108" s="1"/>
  <c r="G109"/>
  <c r="G108"/>
  <c r="I109" i="30"/>
  <c r="H109"/>
  <c r="H108" s="1"/>
  <c r="G109"/>
  <c r="I109" i="31"/>
  <c r="H109"/>
  <c r="G109"/>
  <c r="G108" s="1"/>
  <c r="I109" i="32"/>
  <c r="H109"/>
  <c r="H108" s="1"/>
  <c r="G109"/>
  <c r="I111" i="2"/>
  <c r="I108" s="1"/>
  <c r="H111" i="5"/>
  <c r="I111"/>
  <c r="I108" s="1"/>
  <c r="H111" i="6"/>
  <c r="I111"/>
  <c r="H111" i="7"/>
  <c r="I111"/>
  <c r="H111" i="8"/>
  <c r="H108" s="1"/>
  <c r="I111"/>
  <c r="H111" i="9"/>
  <c r="H108"/>
  <c r="I111"/>
  <c r="H111" i="10"/>
  <c r="H108" s="1"/>
  <c r="I111"/>
  <c r="H111" i="11"/>
  <c r="I111"/>
  <c r="I108" s="1"/>
  <c r="H111" i="12"/>
  <c r="H108"/>
  <c r="I111"/>
  <c r="H111" i="13"/>
  <c r="I111"/>
  <c r="H111" i="14"/>
  <c r="I111"/>
  <c r="H111" i="15"/>
  <c r="I111"/>
  <c r="H111" i="16"/>
  <c r="H108" s="1"/>
  <c r="I111"/>
  <c r="I108"/>
  <c r="H111" i="17"/>
  <c r="H108"/>
  <c r="I111"/>
  <c r="H111" i="18"/>
  <c r="I111"/>
  <c r="I108"/>
  <c r="H111" i="19"/>
  <c r="I111"/>
  <c r="H111" i="20"/>
  <c r="H108"/>
  <c r="I111"/>
  <c r="H111" i="21"/>
  <c r="I111"/>
  <c r="I108"/>
  <c r="H111" i="22"/>
  <c r="I111"/>
  <c r="I108"/>
  <c r="H111" i="23"/>
  <c r="I111"/>
  <c r="H111" i="24"/>
  <c r="H108" s="1"/>
  <c r="I111"/>
  <c r="I108"/>
  <c r="H111" i="25"/>
  <c r="I111"/>
  <c r="I108" s="1"/>
  <c r="H111" i="26"/>
  <c r="H108" s="1"/>
  <c r="I111"/>
  <c r="I108" s="1"/>
  <c r="H111" i="27"/>
  <c r="H108"/>
  <c r="I111"/>
  <c r="H111" i="28"/>
  <c r="I111"/>
  <c r="H111" i="29"/>
  <c r="I111"/>
  <c r="I108" s="1"/>
  <c r="H111" i="30"/>
  <c r="I111"/>
  <c r="I108" s="1"/>
  <c r="H111" i="31"/>
  <c r="I111"/>
  <c r="I108" s="1"/>
  <c r="H111" i="32"/>
  <c r="I111"/>
  <c r="G111" i="5"/>
  <c r="G111" i="6"/>
  <c r="G111" i="7"/>
  <c r="G108" s="1"/>
  <c r="G111" i="8"/>
  <c r="G108" s="1"/>
  <c r="G111" i="9"/>
  <c r="G108"/>
  <c r="G111" i="10"/>
  <c r="G108"/>
  <c r="G111" i="11"/>
  <c r="G111" i="12"/>
  <c r="G108" s="1"/>
  <c r="G111" i="13"/>
  <c r="G108"/>
  <c r="G111" i="14"/>
  <c r="G108"/>
  <c r="G111" i="15"/>
  <c r="G108"/>
  <c r="G111" i="16"/>
  <c r="G111" i="17"/>
  <c r="G111" i="18"/>
  <c r="G108"/>
  <c r="G111" i="19"/>
  <c r="G111" i="20"/>
  <c r="G111" i="21"/>
  <c r="G111" i="22"/>
  <c r="G108" s="1"/>
  <c r="G111" i="23"/>
  <c r="G111" i="24"/>
  <c r="G111" i="25"/>
  <c r="G108" s="1"/>
  <c r="G111" i="26"/>
  <c r="G111" i="27"/>
  <c r="G111" i="28"/>
  <c r="G111" i="29"/>
  <c r="G111" i="30"/>
  <c r="G111" i="31"/>
  <c r="G111" i="32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I134" s="1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H134" s="1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I134" s="1"/>
  <c r="H116"/>
  <c r="G116"/>
  <c r="I116" i="23"/>
  <c r="H116"/>
  <c r="G116"/>
  <c r="I116" i="24"/>
  <c r="H116"/>
  <c r="G116"/>
  <c r="I116" i="25"/>
  <c r="H116"/>
  <c r="G116"/>
  <c r="I116" i="26"/>
  <c r="I134" s="1"/>
  <c r="H116"/>
  <c r="G116"/>
  <c r="I116" i="27"/>
  <c r="H116"/>
  <c r="G116"/>
  <c r="I116" i="28"/>
  <c r="H116"/>
  <c r="G116"/>
  <c r="G134" s="1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34" s="1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I134" s="1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H132" i="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 s="1"/>
  <c r="G112"/>
  <c r="G110"/>
  <c r="G108"/>
  <c r="G99"/>
  <c r="G92"/>
  <c r="G80"/>
  <c r="G74"/>
  <c r="G61" s="1"/>
  <c r="G71"/>
  <c r="G64"/>
  <c r="G62"/>
  <c r="G59"/>
  <c r="G56" s="1"/>
  <c r="G57"/>
  <c r="G49"/>
  <c r="G54"/>
  <c r="G52"/>
  <c r="G44"/>
  <c r="G46"/>
  <c r="G41"/>
  <c r="G40" s="1"/>
  <c r="G38"/>
  <c r="G34"/>
  <c r="G32"/>
  <c r="G29"/>
  <c r="G28" s="1"/>
  <c r="G26"/>
  <c r="G24"/>
  <c r="G22"/>
  <c r="G20"/>
  <c r="G16" s="1"/>
  <c r="G17"/>
  <c r="G13"/>
  <c r="C14" i="4"/>
  <c r="C34"/>
  <c r="D35"/>
  <c r="D34" s="1"/>
  <c r="D14"/>
  <c r="D8" i="3"/>
  <c r="E8"/>
  <c r="E6" s="1"/>
  <c r="D11"/>
  <c r="E11"/>
  <c r="I34" i="16"/>
  <c r="I22" i="11"/>
  <c r="I10" i="29"/>
  <c r="I22" i="26"/>
  <c r="H10" i="10"/>
  <c r="H10" i="6"/>
  <c r="H10" i="29"/>
  <c r="I10" i="28"/>
  <c r="H55" i="27"/>
  <c r="G34" i="19"/>
  <c r="H108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H125" i="2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93" i="2"/>
  <c r="G55" i="12"/>
  <c r="G55" i="5"/>
  <c r="I108" i="19"/>
  <c r="G108" i="30"/>
  <c r="I108" i="28"/>
  <c r="G108" i="26"/>
  <c r="G108" i="19"/>
  <c r="H108" i="18"/>
  <c r="H108" i="6"/>
  <c r="I108" i="12"/>
  <c r="G108" i="28"/>
  <c r="H108" i="25"/>
  <c r="G108" i="20"/>
  <c r="G68" i="2"/>
  <c r="I108" i="20"/>
  <c r="H108" i="31"/>
  <c r="G55" i="23"/>
  <c r="H34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7" i="2"/>
  <c r="I10"/>
  <c r="H11"/>
  <c r="I86"/>
  <c r="G125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G11" i="2"/>
  <c r="H58"/>
  <c r="H108" i="13"/>
  <c r="G55" i="22"/>
  <c r="H55" i="8"/>
  <c r="G55"/>
  <c r="I55" i="32"/>
  <c r="I55" i="8"/>
  <c r="I55" i="24"/>
  <c r="G55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7" i="2"/>
  <c r="I40"/>
  <c r="G43"/>
  <c r="I65"/>
  <c r="H118"/>
  <c r="G55" i="13"/>
  <c r="G134" s="1"/>
  <c r="G58" i="2"/>
  <c r="G35"/>
  <c r="I134" i="13"/>
  <c r="G10" i="8" l="1"/>
  <c r="H55" i="13"/>
  <c r="H134" s="1"/>
  <c r="C45" i="4"/>
  <c r="H55" i="15"/>
  <c r="H55" i="5"/>
  <c r="D45" i="4"/>
  <c r="I34" i="2"/>
  <c r="H22"/>
  <c r="I22"/>
  <c r="H35"/>
  <c r="H43"/>
  <c r="H74"/>
  <c r="H86"/>
  <c r="G86"/>
  <c r="G40"/>
  <c r="I58"/>
  <c r="H93"/>
  <c r="G22"/>
  <c r="I50"/>
  <c r="G74"/>
  <c r="G55" s="1"/>
  <c r="I93"/>
  <c r="H134" i="30"/>
  <c r="H108" i="28"/>
  <c r="G34" i="2"/>
  <c r="G140" i="1"/>
  <c r="G134" i="26"/>
  <c r="I134" i="30"/>
  <c r="I134" i="28"/>
  <c r="I134" i="18"/>
  <c r="I134" i="16"/>
  <c r="G134" i="9"/>
  <c r="G134" i="5"/>
  <c r="G134" i="29"/>
  <c r="G108" i="6"/>
  <c r="H55" i="25"/>
  <c r="H34" i="12"/>
  <c r="H34" i="8"/>
  <c r="H134" s="1"/>
  <c r="G34" i="29"/>
  <c r="H34" i="7"/>
  <c r="G34" i="16"/>
  <c r="G34" i="8"/>
  <c r="G134" s="1"/>
  <c r="I34" i="12"/>
  <c r="G22" i="27"/>
  <c r="G22" i="6"/>
  <c r="H10" i="7"/>
  <c r="H134" s="1"/>
  <c r="I10" i="23"/>
  <c r="G10" i="2"/>
  <c r="H134" i="31"/>
  <c r="H134" i="27"/>
  <c r="H134" i="25"/>
  <c r="H134" i="23"/>
  <c r="H134" i="21"/>
  <c r="H134" i="19"/>
  <c r="H134" i="9"/>
  <c r="G108" i="32"/>
  <c r="G134" s="1"/>
  <c r="G134" i="21"/>
  <c r="I50" i="27"/>
  <c r="G34" i="12"/>
  <c r="H22" i="15"/>
  <c r="H22" i="25"/>
  <c r="G10" i="15"/>
  <c r="G10" i="25"/>
  <c r="G134" s="1"/>
  <c r="G10" i="10"/>
  <c r="H10" i="14"/>
  <c r="I10" i="12"/>
  <c r="D6" i="3"/>
  <c r="D18"/>
  <c r="I134" i="15"/>
  <c r="H134" i="28"/>
  <c r="H134" i="14"/>
  <c r="G134" i="19"/>
  <c r="G134" i="15"/>
  <c r="G134" i="24"/>
  <c r="G134" i="20"/>
  <c r="G134" i="16"/>
  <c r="I134" i="32"/>
  <c r="I134" i="24"/>
  <c r="I134" i="12"/>
  <c r="I108" i="10"/>
  <c r="I134" s="1"/>
  <c r="I108" i="6"/>
  <c r="I134" s="1"/>
  <c r="G55" i="31"/>
  <c r="G134" s="1"/>
  <c r="G55" i="27"/>
  <c r="G134" s="1"/>
  <c r="G55" i="15"/>
  <c r="G55" i="11"/>
  <c r="G134" s="1"/>
  <c r="G55" i="7"/>
  <c r="G134" s="1"/>
  <c r="H55" i="32"/>
  <c r="H134" s="1"/>
  <c r="H55" i="30"/>
  <c r="H55" i="28"/>
  <c r="H55" i="26"/>
  <c r="H134" s="1"/>
  <c r="H55" i="24"/>
  <c r="H134" s="1"/>
  <c r="H55" i="22"/>
  <c r="H134" s="1"/>
  <c r="H55" i="20"/>
  <c r="H134" s="1"/>
  <c r="H55" i="18"/>
  <c r="H55" i="16"/>
  <c r="H134" s="1"/>
  <c r="H55" i="14"/>
  <c r="H55" i="12"/>
  <c r="H134" s="1"/>
  <c r="H55" i="10"/>
  <c r="H134" s="1"/>
  <c r="H55" i="6"/>
  <c r="H134" s="1"/>
  <c r="H50" i="28"/>
  <c r="H50" i="24"/>
  <c r="H34" i="17"/>
  <c r="H134" s="1"/>
  <c r="H34" i="15"/>
  <c r="H34" i="11"/>
  <c r="H134" s="1"/>
  <c r="H34" i="22"/>
  <c r="H34" i="5"/>
  <c r="H134" s="1"/>
  <c r="G34" i="30"/>
  <c r="G134" s="1"/>
  <c r="G34" i="22"/>
  <c r="G134" s="1"/>
  <c r="G34" i="18"/>
  <c r="G34" i="14"/>
  <c r="G134" s="1"/>
  <c r="G34" i="10"/>
  <c r="G134" s="1"/>
  <c r="G34" i="6"/>
  <c r="I34" i="31"/>
  <c r="I134" s="1"/>
  <c r="I34" i="29"/>
  <c r="I134" s="1"/>
  <c r="I34" i="27"/>
  <c r="I134" s="1"/>
  <c r="I34" i="25"/>
  <c r="I134" s="1"/>
  <c r="I34" i="23"/>
  <c r="I134" s="1"/>
  <c r="I34" i="21"/>
  <c r="I134" s="1"/>
  <c r="I34" i="19"/>
  <c r="I134" s="1"/>
  <c r="I34" i="11"/>
  <c r="I134" s="1"/>
  <c r="I34" i="7"/>
  <c r="I134" s="1"/>
  <c r="I34" i="5"/>
  <c r="I134" s="1"/>
  <c r="G22" i="29"/>
  <c r="I22" i="27"/>
  <c r="G22" i="12"/>
  <c r="I22" i="6"/>
  <c r="H10" i="28"/>
  <c r="I10" i="20"/>
  <c r="I134" s="1"/>
  <c r="H34" i="2" l="1"/>
  <c r="I134"/>
  <c r="G134"/>
  <c r="I55"/>
  <c r="H55"/>
  <c r="H134" s="1"/>
  <c r="H134" i="15"/>
  <c r="G134" i="6"/>
  <c r="G134" i="12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<sst xmlns="http://schemas.openxmlformats.org/spreadsheetml/2006/main" count="7967" uniqueCount="313">
  <si>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</si>
  <si>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</si>
  <si>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</si>
  <si>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</si>
  <si>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</si>
  <si>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</si>
  <si>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</si>
  <si>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</si>
  <si>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</si>
  <si>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</si>
  <si>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</si>
  <si>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</si>
  <si>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</si>
  <si>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</si>
  <si>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</si>
  <si>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</si>
  <si>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</si>
  <si>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</si>
  <si>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</si>
  <si>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</si>
  <si>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</si>
  <si>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</si>
  <si>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</si>
  <si>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</si>
  <si>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</si>
  <si>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</si>
  <si>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</si>
  <si>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</si>
  <si>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</si>
  <si>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</si>
  <si>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</si>
  <si>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</si>
  <si>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</si>
  <si>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</si>
  <si>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</si>
  <si>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</si>
  <si>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</si>
  <si>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</si>
  <si>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</si>
  <si>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</si>
  <si>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</si>
  <si>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</si>
  <si>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</si>
  <si>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</si>
  <si>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</si>
  <si>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</si>
  <si>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</si>
  <si>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</si>
  <si>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</si>
  <si>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</si>
  <si>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</si>
  <si>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</si>
  <si>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</si>
  <si>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</si>
  <si>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</si>
  <si>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</si>
  <si>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</si>
  <si>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</si>
  <si>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</si>
  <si>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</si>
  <si>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</si>
  <si>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</si>
  <si>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</si>
  <si>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</si>
  <si>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</si>
  <si>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</si>
  <si>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</si>
  <si>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</si>
  <si>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</si>
  <si>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</si>
  <si>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</si>
  <si>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</si>
  <si>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</si>
  <si>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</si>
  <si>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</si>
  <si>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</si>
  <si>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</si>
  <si>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</si>
  <si>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</si>
  <si>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</si>
  <si>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</si>
  <si>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</si>
  <si>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</si>
  <si>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</si>
  <si>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</si>
  <si>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</si>
  <si>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</si>
  <si>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</si>
  <si>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</si>
  <si>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</si>
  <si>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</si>
  <si>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</si>
  <si>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</si>
  <si>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</si>
  <si>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</si>
  <si>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</si>
  <si>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</si>
  <si>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</si>
  <si>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</si>
  <si>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</si>
  <si>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</si>
  <si>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</si>
  <si>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</si>
  <si>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</si>
  <si>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</si>
  <si>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</si>
  <si>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</si>
  <si>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</si>
  <si>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</si>
  <si>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</si>
  <si>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</si>
  <si>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</si>
  <si>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</si>
  <si>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</si>
  <si>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</si>
  <si>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</si>
  <si>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</si>
  <si>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</si>
  <si>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</si>
  <si>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</si>
  <si>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</si>
  <si>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</si>
  <si>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</si>
  <si>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</si>
  <si>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</si>
  <si>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</si>
  <si>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</si>
  <si>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</si>
  <si>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</si>
  <si>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</si>
  <si>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</si>
  <si>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</si>
  <si>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</si>
  <si>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</si>
  <si>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</si>
  <si>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</si>
  <si>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</si>
  <si>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</si>
  <si>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</si>
  <si>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</si>
  <si>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</si>
  <si>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</si>
  <si>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</si>
  <si>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</si>
  <si>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</si>
  <si>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</si>
  <si>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</si>
  <si>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</si>
  <si>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</si>
  <si>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</si>
  <si>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</si>
  <si>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</si>
  <si>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</si>
  <si>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</si>
  <si>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</si>
  <si>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</si>
  <si>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</si>
  <si>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</si>
  <si>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</si>
  <si>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</si>
  <si>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</si>
  <si>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</si>
  <si>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</si>
  <si>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</si>
  <si>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</si>
  <si>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</si>
  <si>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</si>
  <si>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</si>
  <si>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</si>
  <si>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</si>
  <si>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</si>
  <si>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</si>
  <si>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</si>
  <si>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</si>
  <si>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</si>
  <si>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</si>
  <si>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</si>
  <si>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</si>
  <si>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</si>
  <si>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</si>
  <si>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</si>
  <si>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</si>
  <si>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</si>
  <si>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</si>
  <si>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</si>
  <si>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</si>
  <si>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</si>
  <si>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</si>
  <si>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</si>
  <si>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</si>
  <si>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</si>
  <si>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</si>
  <si>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</si>
  <si>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</si>
  <si>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</si>
  <si>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</si>
  <si>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</si>
  <si>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</si>
  <si>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</si>
  <si>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</si>
  <si>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</si>
  <si>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</si>
  <si>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</si>
  <si>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</si>
  <si>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</si>
  <si>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</si>
  <si>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</si>
  <si>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</si>
  <si>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</si>
  <si>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</si>
  <si>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</si>
  <si>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</si>
  <si>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</si>
  <si>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</si>
  <si>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</si>
  <si>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</si>
  <si>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</si>
  <si>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</si>
  <si>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</si>
  <si>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</si>
  <si>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</si>
  <si>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</si>
  <si>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</si>
  <si>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</si>
  <si>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</si>
  <si>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</si>
  <si>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</si>
  <si>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</si>
  <si>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</si>
  <si>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</si>
  <si>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</si>
  <si>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</si>
  <si>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</si>
  <si>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</si>
  <si>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</si>
  <si>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</si>
  <si>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</si>
  <si>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</si>
  <si>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</si>
  <si>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</si>
  <si>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</si>
  <si>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</si>
  <si>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</si>
  <si>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</si>
  <si>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</si>
  <si>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</si>
  <si>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</si>
  <si>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</si>
  <si>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</si>
  <si>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</si>
  <si>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</si>
  <si>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</si>
  <si>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</si>
  <si>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</si>
  <si>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</si>
  <si>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</si>
  <si>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</si>
  <si>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</si>
  <si>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</si>
  <si>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</si>
  <si>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</si>
  <si>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</si>
  <si>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</si>
  <si>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</si>
  <si>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</si>
  <si>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</si>
  <si>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</si>
  <si>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</si>
  <si>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</si>
  <si>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</si>
  <si>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</si>
  <si>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</si>
  <si>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</si>
  <si>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</si>
  <si>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</si>
  <si>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</si>
  <si>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</si>
  <si>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</si>
  <si>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</si>
  <si>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</si>
  <si>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</si>
  <si>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</si>
  <si>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</si>
  <si>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</si>
  <si>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</si>
  <si>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</si>
  <si>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</si>
  <si>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</si>
  <si>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</si>
  <si>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</si>
  <si>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</si>
  <si>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</si>
  <si>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</si>
  <si>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</si>
  <si>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</si>
  <si>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</si>
  <si>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</si>
  <si>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</si>
  <si>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</si>
  <si>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</si>
  <si>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</si>
  <si>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</si>
  <si>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</si>
  <si>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</si>
  <si>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</si>
  <si>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</si>
  <si>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</si>
  <si>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</si>
  <si>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</si>
  <si>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</si>
  <si>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</si>
  <si>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</si>
  <si>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отчет на 01.04.2020 год.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</si>
</sst>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70" t="s">
        <v>7</v>
      </c>
      <c r="G1" s="270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1" t="s">
        <v>71</v>
      </c>
      <c r="F3" s="271"/>
      <c r="G3" s="271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1" t="s">
        <v>290</v>
      </c>
      <c r="F5" s="271"/>
      <c r="G5" s="271"/>
    </row>
    <row r="6" spans="1:7" s="10" customFormat="1" ht="15" customHeight="1">
      <c r="B6" s="187"/>
      <c r="C6" s="187"/>
      <c r="D6" s="187"/>
      <c r="E6" s="270" t="s">
        <v>291</v>
      </c>
      <c r="F6" s="270"/>
      <c r="G6" s="270"/>
    </row>
    <row r="7" spans="1:7" s="10" customFormat="1" ht="12.75">
      <c r="A7" s="270"/>
      <c r="B7" s="270"/>
      <c r="C7" s="270"/>
      <c r="D7" s="270"/>
      <c r="E7" s="270"/>
      <c r="F7" s="270"/>
      <c r="G7" s="270"/>
    </row>
    <row r="8" spans="1:7" s="10" customFormat="1" ht="12.75">
      <c r="A8" s="270" t="s">
        <v>92</v>
      </c>
      <c r="B8" s="270"/>
      <c r="C8" s="270"/>
      <c r="D8" s="270"/>
      <c r="E8" s="270"/>
      <c r="F8" s="270"/>
      <c r="G8" s="270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7"/>
      <c r="B11" s="274" t="s">
        <v>82</v>
      </c>
      <c r="C11" s="275"/>
      <c r="D11" s="275"/>
      <c r="E11" s="275"/>
      <c r="F11" s="276"/>
      <c r="G11" s="279" t="s">
        <v>74</v>
      </c>
    </row>
    <row r="12" spans="1:7" s="6" customFormat="1" ht="22.5">
      <c r="A12" s="278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80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81" t="s">
        <v>70</v>
      </c>
      <c r="B140" s="282"/>
      <c r="C140" s="282"/>
      <c r="D140" s="282"/>
      <c r="E140" s="282"/>
      <c r="F140" s="283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3" t="s">
        <v>178</v>
      </c>
      <c r="B142" s="273"/>
      <c r="C142" s="273"/>
      <c r="D142" s="273"/>
      <c r="E142" s="273"/>
      <c r="F142" s="273"/>
      <c r="G142" s="273"/>
    </row>
    <row r="143" spans="1:7" ht="12.75">
      <c r="A143" s="272" t="s">
        <v>126</v>
      </c>
      <c r="B143" s="272"/>
      <c r="C143" s="272"/>
      <c r="D143" s="272"/>
      <c r="E143" s="272"/>
      <c r="F143" s="272"/>
      <c r="G143" s="272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6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0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3.28515625" customWidth="1"/>
    <col min="9" max="9" width="8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831000</v>
      </c>
      <c r="H55" s="8">
        <f>SUM(H56,H58,H65,H68,H74,H86,H93)</f>
        <v>65488.3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475000</v>
      </c>
      <c r="H74" s="65">
        <f>SUM(H75:H85)</f>
        <v>65488.3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49">
        <v>475000</v>
      </c>
      <c r="H75" s="199">
        <v>65488.3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356000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312000</v>
      </c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831000</v>
      </c>
      <c r="H134" s="9">
        <f>SUM(H132,H131,H125,H123,H121,H118,H116,H113,H108,H106,H104,H102,H55,H50,H34,H32,H30,H22,H20,H18,H10,H7)</f>
        <v>65488.3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4" zoomScaleNormal="130" zoomScaleSheetLayoutView="100" workbookViewId="0">
      <selection activeCell="H61" sqref="H61"/>
    </sheetView>
  </sheetViews>
  <sheetFormatPr defaultRowHeight="15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18043.21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120000</v>
      </c>
      <c r="H58" s="65">
        <v>18043.21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18043.21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18043.21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0" zoomScaleNormal="130" zoomScaleSheetLayoutView="100" workbookViewId="0">
      <selection activeCell="H20" sqref="H2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645000</v>
      </c>
      <c r="H7" s="53">
        <f>SUM(H8:H9)</f>
        <v>170021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645000</v>
      </c>
      <c r="H8" s="262">
        <v>170021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56377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3">
        <v>56377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842000</v>
      </c>
      <c r="H134" s="9">
        <f>SUM(H132,H131,H125,H123,H121,H118,H116,H113,H108,H106,H104,H102,H55,H50,H34,H32,H30,H22,H20,H18,H10,H7)</f>
        <v>226398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H102" sqref="H10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690000</v>
      </c>
      <c r="H55" s="8">
        <f>SUM(H56,H58,H65,H68,H74,H86,H93)</f>
        <v>98432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40000</v>
      </c>
      <c r="H58" s="65">
        <f>SUM(H59:H64)</f>
        <v>5820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40000</v>
      </c>
      <c r="H60" s="202">
        <v>5820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245000</v>
      </c>
      <c r="H74" s="65">
        <f>SUM(H75:H85)</f>
        <v>75912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5">
        <v>240000</v>
      </c>
      <c r="H75" s="199">
        <v>75912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360000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>
        <v>300000</v>
      </c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60000</v>
      </c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16700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45000</v>
      </c>
      <c r="H101" s="202">
        <v>16700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750000</v>
      </c>
      <c r="H134" s="9">
        <f>SUM(H132,H131,H125,H123,H121,H118,H116,H113,H108,H106,H104,H102,H55,H50,H34,H32,H30,H22,H20,H18,H10,H7)</f>
        <v>98432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8" zoomScaleNormal="130" zoomScaleSheetLayoutView="100" workbookViewId="0">
      <selection activeCell="H135" sqref="H13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5000</v>
      </c>
      <c r="H104" s="9">
        <f>SUM(H105)</f>
        <v>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5000</v>
      </c>
      <c r="H105" s="202">
        <v>5000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v>5000</v>
      </c>
      <c r="H134" s="9">
        <v>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9" sqref="E9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104605.95999999996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104605.95999999996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-4246000</v>
      </c>
      <c r="E9" s="269">
        <v>-725029.04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4246000</v>
      </c>
      <c r="E10" s="269">
        <v>829635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v>70147.95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4" t="s">
        <v>310</v>
      </c>
      <c r="C21" s="284"/>
    </row>
    <row r="22" spans="1:17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4" t="s">
        <v>311</v>
      </c>
      <c r="C24" s="284"/>
    </row>
    <row r="25" spans="1:17">
      <c r="A25" s="153" t="s">
        <v>231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8" zoomScaleSheetLayoutView="100" workbookViewId="0">
      <selection activeCell="A8" sqref="A8:D8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4" t="s">
        <v>235</v>
      </c>
      <c r="B1" s="294"/>
      <c r="C1" s="294"/>
      <c r="D1" s="294"/>
    </row>
    <row r="2" spans="1:4">
      <c r="A2" s="295" t="s">
        <v>236</v>
      </c>
      <c r="B2" s="295"/>
      <c r="C2" s="295"/>
      <c r="D2" s="295"/>
    </row>
    <row r="3" spans="1:4">
      <c r="A3" s="154"/>
      <c r="B3" s="154"/>
      <c r="C3" s="154"/>
      <c r="D3" s="154"/>
    </row>
    <row r="4" spans="1:4" ht="15.75">
      <c r="A4" s="154"/>
      <c r="B4" s="293"/>
      <c r="C4" s="293"/>
      <c r="D4" s="293"/>
    </row>
    <row r="5" spans="1:4" ht="14.25" customHeight="1">
      <c r="A5" s="155" t="s">
        <v>289</v>
      </c>
      <c r="B5" s="297" t="s">
        <v>312</v>
      </c>
      <c r="C5" s="298"/>
      <c r="D5" s="298"/>
    </row>
    <row r="6" spans="1:4">
      <c r="A6" s="156" t="s">
        <v>301</v>
      </c>
      <c r="B6" s="295"/>
      <c r="C6" s="295"/>
      <c r="D6" s="295"/>
    </row>
    <row r="7" spans="1:4">
      <c r="A7" s="156" t="s">
        <v>237</v>
      </c>
      <c r="B7" s="156"/>
      <c r="C7" s="156"/>
      <c r="D7" s="156"/>
    </row>
    <row r="8" spans="1:4">
      <c r="A8" s="296" t="s">
        <v>238</v>
      </c>
      <c r="B8" s="296"/>
      <c r="C8" s="296"/>
      <c r="D8" s="296"/>
    </row>
    <row r="9" spans="1:4">
      <c r="A9" s="295"/>
      <c r="B9" s="295"/>
      <c r="C9" s="295"/>
      <c r="D9" s="295"/>
    </row>
    <row r="10" spans="1:4" ht="18" customHeight="1">
      <c r="A10" s="293" t="s">
        <v>239</v>
      </c>
      <c r="B10" s="293"/>
      <c r="C10" s="293"/>
      <c r="D10" s="293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174753.91</v>
      </c>
    </row>
    <row r="14" spans="1:4" ht="22.5">
      <c r="A14" s="164" t="s">
        <v>244</v>
      </c>
      <c r="B14" s="165" t="s">
        <v>245</v>
      </c>
      <c r="C14" s="166">
        <f>IF(SUM(C15:C33)=0,"",SUM(C15:C33))</f>
        <v>540000</v>
      </c>
      <c r="D14" s="166">
        <f>IF(SUM(D15:D33)=0,"",SUM(D15:D33))</f>
        <v>66289.039999999994</v>
      </c>
    </row>
    <row r="15" spans="1:4" ht="59.25" customHeight="1">
      <c r="A15" s="167" t="s">
        <v>246</v>
      </c>
      <c r="B15" s="168" t="s">
        <v>247</v>
      </c>
      <c r="C15" s="169">
        <v>125000</v>
      </c>
      <c r="D15" s="170">
        <v>30796.03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/>
      <c r="D17" s="170"/>
    </row>
    <row r="18" spans="1:4" ht="30">
      <c r="A18" s="167" t="s">
        <v>252</v>
      </c>
      <c r="B18" s="168" t="s">
        <v>253</v>
      </c>
      <c r="C18" s="169">
        <v>5000</v>
      </c>
      <c r="D18" s="170"/>
    </row>
    <row r="19" spans="1:4" ht="30">
      <c r="A19" s="167" t="s">
        <v>254</v>
      </c>
      <c r="B19" s="168" t="s">
        <v>255</v>
      </c>
      <c r="C19" s="169">
        <v>250000</v>
      </c>
      <c r="D19" s="170">
        <v>9163.5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23929.51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2400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3706000</v>
      </c>
      <c r="D34" s="166">
        <f>IF(SUM(D35,D38:D44)=0,"",SUM(D35,D38:D44))</f>
        <v>658740</v>
      </c>
    </row>
    <row r="35" spans="1:4" ht="15">
      <c r="A35" s="176" t="s">
        <v>274</v>
      </c>
      <c r="B35" s="177" t="s">
        <v>275</v>
      </c>
      <c r="C35" s="178">
        <f>IF(SUM(C36:C37)=0,"",SUM(C36:C37))</f>
        <v>2682000</v>
      </c>
      <c r="D35" s="178">
        <f>IF(SUM(D36:D37)=0,"",SUM(D36:D37))</f>
        <v>427008</v>
      </c>
    </row>
    <row r="36" spans="1:4" ht="15">
      <c r="A36" s="179" t="s">
        <v>276</v>
      </c>
      <c r="B36" s="173"/>
      <c r="C36" s="169">
        <v>2535100</v>
      </c>
      <c r="D36" s="170">
        <v>403008</v>
      </c>
    </row>
    <row r="37" spans="1:4" ht="25.5" customHeight="1">
      <c r="A37" s="179" t="s">
        <v>277</v>
      </c>
      <c r="B37" s="173"/>
      <c r="C37" s="169">
        <v>146900</v>
      </c>
      <c r="D37" s="170">
        <v>24000</v>
      </c>
    </row>
    <row r="38" spans="1:4" ht="30">
      <c r="A38" s="167" t="s">
        <v>278</v>
      </c>
      <c r="B38" s="168" t="s">
        <v>279</v>
      </c>
      <c r="C38" s="169">
        <v>150000</v>
      </c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5334</v>
      </c>
    </row>
    <row r="41" spans="1:4" ht="15">
      <c r="A41" s="183" t="s">
        <v>284</v>
      </c>
      <c r="B41" s="168" t="s">
        <v>285</v>
      </c>
      <c r="C41" s="169">
        <v>842000</v>
      </c>
      <c r="D41" s="170">
        <v>226398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4246000</v>
      </c>
      <c r="D45" s="166">
        <f>SUM(D34,D14)</f>
        <v>725029.04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tabSelected="1" view="pageBreakPreview" topLeftCell="A122" zoomScaleNormal="130" zoomScaleSheetLayoutView="100" workbookViewId="0">
      <selection activeCell="D142" sqref="D14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28515625" style="32" customWidth="1"/>
    <col min="8" max="8" width="14.710937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645000</v>
      </c>
      <c r="H7" s="212">
        <f>SUM(H8:H9)</f>
        <v>170021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645000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170021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56377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56377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1014000</v>
      </c>
      <c r="H20" s="228">
        <f>SUM(H21)</f>
        <v>215567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1014000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215567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308000</v>
      </c>
      <c r="H32" s="228">
        <f>SUM(H33)</f>
        <v>69408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308000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69408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111000</v>
      </c>
      <c r="H34" s="240">
        <f>SUM(H35,H38,H40,H43,H46,H48)</f>
        <v>67904.489999999991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9109.49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949.49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8160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15000</v>
      </c>
      <c r="H43" s="243">
        <f>SUM(H44:H45)</f>
        <v>9300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9300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49495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49495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1853000</v>
      </c>
      <c r="H55" s="228">
        <f>SUM(H56,H58,H65,H68,H74,H86,H93)</f>
        <v>245357.50999999998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160000</v>
      </c>
      <c r="H58" s="251">
        <f>SUM(H59:H64)</f>
        <v>23863.21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160000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23863.21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680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680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739000</v>
      </c>
      <c r="H74" s="251">
        <f>SUM(H75:H85)</f>
        <v>141400.29999999999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715000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141400.29999999999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400000</v>
      </c>
      <c r="H86" s="251">
        <f>SUM(H87:H92)</f>
        <v>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300000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40000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60000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551000</v>
      </c>
      <c r="H93" s="223">
        <f>SUM(H94:H101)</f>
        <v>79414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13260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76000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33654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382000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32500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34000</v>
      </c>
      <c r="H104" s="223">
        <f>SUM(H105)</f>
        <v>5000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34000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5000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0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8000</v>
      </c>
      <c r="H123" s="235">
        <f>SUM(H124)</f>
        <v>0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8000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15000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4246000</v>
      </c>
      <c r="H134" s="267">
        <f>SUM(H132,H131,H125,H123,H121,H118,H116,H113,H108,H106,H104,H102,H55,H50,H34,H32,H30,H22,H20,H18,H10,H7)</f>
        <v>829635</v>
      </c>
      <c r="I134" s="26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3" zoomScaleNormal="130" zoomScaleSheetLayoutView="100" workbookViewId="0">
      <selection activeCell="H53" sqref="H5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622000</v>
      </c>
      <c r="H20" s="8">
        <f>SUM(H21)</f>
        <v>137522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622000</v>
      </c>
      <c r="H21" s="202">
        <v>137522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188000</v>
      </c>
      <c r="H32" s="8">
        <f>SUM(H33)</f>
        <v>47222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188000</v>
      </c>
      <c r="H33" s="202">
        <v>47222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111000</v>
      </c>
      <c r="H34" s="14">
        <f>SUM(H35,H38,H40,H43,H46,H48)</f>
        <v>67904.489999999991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9109.49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949.49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8160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15000</v>
      </c>
      <c r="H43" s="72">
        <f>SUM(H44:H45)</f>
        <v>9300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9300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49495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>
        <v>49495</v>
      </c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212000</v>
      </c>
      <c r="H55" s="8">
        <f>SUM(H56,H58,H65,H68,H74,H86,H93)</f>
        <v>63394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680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>
        <v>680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40000</v>
      </c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62714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13260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33654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>
        <v>15800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1142000</v>
      </c>
      <c r="H134" s="9">
        <f>SUM(H132,H131,H125,H123,H121,H118,H116,H113,H108,H106,H104,H102,H55,H50,H34,H32,H30,H22,H20,H18,H10,H7)</f>
        <v>316042.49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9" zoomScaleNormal="130" zoomScaleSheetLayoutView="100" workbookViewId="0">
      <selection activeCell="H30" sqref="H3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368000</v>
      </c>
      <c r="H20" s="8">
        <f>SUM(H21)</f>
        <v>74045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368000</v>
      </c>
      <c r="H21" s="202">
        <v>74045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112000</v>
      </c>
      <c r="H32" s="8">
        <f>SUM(H33)</f>
        <v>20852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112000</v>
      </c>
      <c r="H33" s="202">
        <v>20852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480000</v>
      </c>
      <c r="H134" s="9">
        <f>SUM(H132,H131,H125,H123,H121,H118,H116,H113,H108,H106,H104,H102,H55,H50,H34,H32,H30,H22,H20,H18,H10,H7)</f>
        <v>94897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G132" sqref="G1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15000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9" zoomScaleNormal="130" zoomScaleSheetLayoutView="100" workbookViewId="0">
      <selection activeCell="H137" sqref="H13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4000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24000</v>
      </c>
      <c r="H21" s="202">
        <v>4000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1334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1334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5334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2020-03-02T08:08:21Z</cp:lastPrinted>
  <dcterms:created xsi:type="dcterms:W3CDTF">2012-01-22T06:17:30Z</dcterms:created>
  <dcterms:modified xsi:type="dcterms:W3CDTF">2020-04-03T11:25:47Z</dcterms:modified>
</cp:coreProperties>
</file>