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15150" windowHeight="11640" firstSheet="1" activeTab="1"/>
  </bookViews>
  <sheets>
    <sheet name="коммун.2012" sheetId="1" r:id="rId1"/>
    <sheet name="2018-2019 годы" sheetId="2" r:id="rId2"/>
  </sheets>
  <definedNames/>
  <calcPr fullCalcOnLoad="1"/>
</workbook>
</file>

<file path=xl/sharedStrings.xml><?xml version="1.0" encoding="utf-8"?>
<sst xmlns="http://schemas.openxmlformats.org/spreadsheetml/2006/main" count="106" uniqueCount="58">
  <si>
    <t>Итого:</t>
  </si>
  <si>
    <t>ТАБЛИЦА</t>
  </si>
  <si>
    <t>месяц</t>
  </si>
  <si>
    <t>электроэнергия</t>
  </si>
  <si>
    <t>отопление</t>
  </si>
  <si>
    <t>подогрев воды</t>
  </si>
  <si>
    <t>вода</t>
  </si>
  <si>
    <t>канализация</t>
  </si>
  <si>
    <t>вывоз мусора</t>
  </si>
  <si>
    <t>квтч</t>
  </si>
  <si>
    <t>цена</t>
  </si>
  <si>
    <t>руб.</t>
  </si>
  <si>
    <t>Г/к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</si>
  <si>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</si>
  <si>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</si>
  <si>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</si>
  <si>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</si>
  <si>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</si>
  <si>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</si>
  <si>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</si>
  <si>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</si>
  <si>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</si>
  <si>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</si>
  <si>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</si>
  <si>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 xml:space="preserve">данных по энергоресурсам и коммунальным услугам за 2012 год </t>
  </si>
  <si>
    <t>февраль</t>
  </si>
  <si>
    <t>по МБУ «Спортивно-оздоровительный комплекс им.Е.М.Тедеева»</t>
  </si>
  <si>
    <t>2012год</t>
  </si>
  <si>
    <t>м3</t>
  </si>
  <si>
    <t>итого:</t>
  </si>
  <si>
    <t>I+II+III</t>
  </si>
  <si>
    <t>I квартал</t>
  </si>
  <si>
    <t>II квартал</t>
  </si>
  <si>
    <t>III квартал</t>
  </si>
  <si>
    <t>IV квартал</t>
  </si>
  <si>
    <t>итогоI полугодие</t>
  </si>
  <si>
    <t>Итого за год:</t>
  </si>
  <si>
    <t>итого-Iполугодие</t>
  </si>
  <si>
    <t>оплата услуг по водоснабжению</t>
  </si>
  <si>
    <t>м.куб.</t>
  </si>
  <si>
    <t>оплата услуг по водоотведению</t>
  </si>
  <si>
    <t>Сведения о расходовании бюджетных средств на оплату коммунальных услуг и потребление коммунальных ресурсов в натуральных объёмах</t>
  </si>
  <si>
    <t xml:space="preserve">                                  (подпись)    </t>
  </si>
  <si>
    <t xml:space="preserve">   (расшифровка подписи)</t>
  </si>
  <si>
    <t>Исполнитель    ___________  ________________________</t>
  </si>
  <si>
    <t xml:space="preserve">                                    </t>
  </si>
  <si>
    <t xml:space="preserve">                                  (подпись)       </t>
  </si>
  <si>
    <t xml:space="preserve">    (расшифровка подписи)</t>
  </si>
  <si>
    <t xml:space="preserve"> (телефон)</t>
  </si>
  <si>
    <t>итого - 9 месяцев</t>
  </si>
  <si>
    <t>Руководитель</t>
  </si>
  <si>
    <t>(подпись)</t>
  </si>
  <si>
    <t>2018 год</t>
  </si>
  <si>
    <t>2019 год</t>
  </si>
  <si>
    <t xml:space="preserve">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к  Методическим указаниям по планированию бюджетных ассигнований                                                                                                               бюджета муниципального района на 2020 год и на плановый период 2021 и 2022 годов                                                                                                                   и их распределению распределению по кодам классификации расходов бюджетов</t>
  </si>
  <si>
    <t>Аппарат управления(электроэнергия)</t>
  </si>
  <si>
    <t>Уличное освещение(электроэнергия)</t>
  </si>
  <si>
    <t>МКУ ДК (электроэнергия)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</si>
</sst>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Garamond"/>
      <family val="1"/>
    </font>
    <font>
      <sz val="10"/>
      <name val="Garamond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name val="Arial Cyr"/>
      <family val="0"/>
    </font>
    <font>
      <sz val="9"/>
      <color indexed="8"/>
      <name val="Times New Roman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7" fillId="0" borderId="10" xfId="0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0.75390625" style="0" customWidth="1"/>
    <col min="2" max="2" width="9.375" style="0" customWidth="1"/>
    <col min="3" max="3" width="8.25390625" style="0" customWidth="1"/>
    <col min="4" max="4" width="12.25390625" style="0" customWidth="1"/>
    <col min="5" max="5" width="10.375" style="0" customWidth="1"/>
    <col min="6" max="6" width="8.875" style="0" customWidth="1"/>
    <col min="7" max="7" width="10.125" style="0" customWidth="1"/>
    <col min="8" max="8" width="8.75390625" style="0" customWidth="1"/>
    <col min="9" max="9" width="9.25390625" style="0" customWidth="1"/>
    <col min="11" max="11" width="7.75390625" style="0" customWidth="1"/>
    <col min="12" max="12" width="6.875" style="0" customWidth="1"/>
    <col min="13" max="13" width="10.875" style="0" customWidth="1"/>
    <col min="14" max="14" width="6.875" style="0" customWidth="1"/>
    <col min="15" max="15" width="5.625" style="0" customWidth="1"/>
    <col min="16" max="16" width="10.375" style="0" customWidth="1"/>
    <col min="17" max="17" width="5.375" style="0" customWidth="1"/>
    <col min="18" max="18" width="5.875" style="0" customWidth="1"/>
    <col min="19" max="19" width="6.625" style="0" customWidth="1"/>
  </cols>
  <sheetData>
    <row r="1" spans="1:11" ht="18.75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.75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9.5" thickBot="1">
      <c r="A4" s="1"/>
    </row>
    <row r="5" spans="1:19" ht="15.75">
      <c r="A5" s="4" t="s">
        <v>27</v>
      </c>
      <c r="B5" s="47" t="s">
        <v>3</v>
      </c>
      <c r="C5" s="48"/>
      <c r="D5" s="49"/>
      <c r="E5" s="47" t="s">
        <v>4</v>
      </c>
      <c r="F5" s="48"/>
      <c r="G5" s="49"/>
      <c r="H5" s="47" t="s">
        <v>5</v>
      </c>
      <c r="I5" s="48"/>
      <c r="J5" s="49"/>
      <c r="K5" s="47" t="s">
        <v>6</v>
      </c>
      <c r="L5" s="48"/>
      <c r="M5" s="49"/>
      <c r="N5" s="47" t="s">
        <v>7</v>
      </c>
      <c r="O5" s="48"/>
      <c r="P5" s="49"/>
      <c r="Q5" s="47" t="s">
        <v>8</v>
      </c>
      <c r="R5" s="48"/>
      <c r="S5" s="49"/>
    </row>
    <row r="6" spans="1:19" ht="15.75">
      <c r="A6" s="5" t="s">
        <v>2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28</v>
      </c>
      <c r="L6" s="5" t="s">
        <v>10</v>
      </c>
      <c r="M6" s="5" t="s">
        <v>11</v>
      </c>
      <c r="N6" s="5" t="s">
        <v>28</v>
      </c>
      <c r="O6" s="5" t="s">
        <v>10</v>
      </c>
      <c r="P6" s="5" t="s">
        <v>11</v>
      </c>
      <c r="Q6" s="5" t="s">
        <v>28</v>
      </c>
      <c r="R6" s="5" t="s">
        <v>10</v>
      </c>
      <c r="S6" s="5" t="s">
        <v>11</v>
      </c>
    </row>
    <row r="7" spans="1:19" ht="15.75">
      <c r="A7" s="6" t="s">
        <v>13</v>
      </c>
      <c r="B7" s="5">
        <v>53427</v>
      </c>
      <c r="C7" s="5">
        <v>3.156</v>
      </c>
      <c r="D7" s="5">
        <v>168605.77</v>
      </c>
      <c r="E7" s="5">
        <v>312.15</v>
      </c>
      <c r="F7" s="5">
        <v>1150.5</v>
      </c>
      <c r="G7" s="5">
        <v>359128</v>
      </c>
      <c r="H7" s="5">
        <v>98.9</v>
      </c>
      <c r="I7" s="5">
        <v>974</v>
      </c>
      <c r="J7" s="5">
        <v>96330</v>
      </c>
      <c r="K7" s="5">
        <v>890</v>
      </c>
      <c r="L7" s="5">
        <v>11.48</v>
      </c>
      <c r="M7" s="5">
        <v>10219</v>
      </c>
      <c r="N7" s="5">
        <v>890</v>
      </c>
      <c r="O7" s="5">
        <v>5.68</v>
      </c>
      <c r="P7" s="5">
        <v>5052</v>
      </c>
      <c r="Q7" s="5"/>
      <c r="R7" s="5"/>
      <c r="S7" s="5"/>
    </row>
    <row r="8" spans="1:19" ht="15.75" customHeight="1">
      <c r="A8" s="6" t="s">
        <v>25</v>
      </c>
      <c r="B8" s="5">
        <v>52227</v>
      </c>
      <c r="C8" s="5">
        <v>3.156</v>
      </c>
      <c r="D8" s="5">
        <v>164818.78</v>
      </c>
      <c r="E8" s="5">
        <v>330.11</v>
      </c>
      <c r="F8" s="5">
        <v>1150.5</v>
      </c>
      <c r="G8" s="5">
        <v>379791</v>
      </c>
      <c r="H8" s="5">
        <v>98.9</v>
      </c>
      <c r="I8" s="5">
        <v>1149.33</v>
      </c>
      <c r="J8" s="5">
        <v>113669</v>
      </c>
      <c r="K8" s="5">
        <v>890</v>
      </c>
      <c r="L8" s="5">
        <v>11.48</v>
      </c>
      <c r="M8" s="5">
        <v>10219</v>
      </c>
      <c r="N8" s="5">
        <v>890</v>
      </c>
      <c r="O8" s="5">
        <v>5.68</v>
      </c>
      <c r="P8" s="5">
        <v>5052</v>
      </c>
      <c r="Q8" s="5"/>
      <c r="R8" s="5"/>
      <c r="S8" s="5"/>
    </row>
    <row r="9" spans="1:19" ht="15.75">
      <c r="A9" s="6" t="s">
        <v>14</v>
      </c>
      <c r="B9" s="5">
        <v>56787</v>
      </c>
      <c r="C9" s="5">
        <v>3.262</v>
      </c>
      <c r="D9" s="5">
        <v>185252.81</v>
      </c>
      <c r="E9" s="5">
        <v>324.65</v>
      </c>
      <c r="F9" s="5">
        <v>1150.5</v>
      </c>
      <c r="G9" s="5">
        <v>373510</v>
      </c>
      <c r="H9" s="5">
        <v>98.9</v>
      </c>
      <c r="I9" s="5">
        <v>1149.33</v>
      </c>
      <c r="J9" s="5">
        <v>113669</v>
      </c>
      <c r="K9" s="5">
        <v>810</v>
      </c>
      <c r="L9" s="5">
        <v>11.48</v>
      </c>
      <c r="M9" s="5">
        <v>9300</v>
      </c>
      <c r="N9" s="5">
        <v>810</v>
      </c>
      <c r="O9" s="5">
        <v>5.68</v>
      </c>
      <c r="P9" s="5">
        <v>4597</v>
      </c>
      <c r="Q9" s="5">
        <v>50</v>
      </c>
      <c r="R9" s="5"/>
      <c r="S9" s="5">
        <v>11000</v>
      </c>
    </row>
    <row r="10" spans="1:19" ht="15.75">
      <c r="A10" s="6" t="s">
        <v>15</v>
      </c>
      <c r="B10" s="5">
        <v>50347</v>
      </c>
      <c r="C10" s="5">
        <v>3.008</v>
      </c>
      <c r="D10" s="5">
        <v>151448.96</v>
      </c>
      <c r="E10" s="5">
        <v>136.6</v>
      </c>
      <c r="F10" s="5">
        <v>1150.5</v>
      </c>
      <c r="G10" s="5">
        <v>157158</v>
      </c>
      <c r="H10" s="5">
        <v>98.9</v>
      </c>
      <c r="I10" s="5">
        <v>1149.33</v>
      </c>
      <c r="J10" s="5">
        <v>113669</v>
      </c>
      <c r="K10" s="5">
        <v>755</v>
      </c>
      <c r="L10" s="5">
        <v>11.48</v>
      </c>
      <c r="M10" s="5">
        <v>8668</v>
      </c>
      <c r="N10" s="5">
        <v>755</v>
      </c>
      <c r="O10" s="5">
        <v>5.68</v>
      </c>
      <c r="P10" s="5">
        <v>4286</v>
      </c>
      <c r="Q10" s="5"/>
      <c r="R10" s="5"/>
      <c r="S10" s="5"/>
    </row>
    <row r="11" spans="1:19" ht="15.75">
      <c r="A11" s="6" t="s">
        <v>16</v>
      </c>
      <c r="B11" s="5">
        <v>56747</v>
      </c>
      <c r="C11" s="5">
        <v>3.275</v>
      </c>
      <c r="D11" s="5">
        <v>185846.18</v>
      </c>
      <c r="E11" s="5"/>
      <c r="F11" s="5"/>
      <c r="G11" s="5"/>
      <c r="H11" s="5">
        <v>112.4</v>
      </c>
      <c r="I11" s="5">
        <v>1150.5</v>
      </c>
      <c r="J11" s="5">
        <v>129316</v>
      </c>
      <c r="K11" s="5">
        <v>785</v>
      </c>
      <c r="L11" s="5">
        <v>11.48</v>
      </c>
      <c r="M11" s="5">
        <v>9013</v>
      </c>
      <c r="N11" s="5">
        <v>785</v>
      </c>
      <c r="O11" s="5">
        <v>5.68</v>
      </c>
      <c r="P11" s="5">
        <v>4456</v>
      </c>
      <c r="Q11" s="5"/>
      <c r="R11" s="5"/>
      <c r="S11" s="5"/>
    </row>
    <row r="12" spans="1:19" ht="15.75">
      <c r="A12" s="6" t="s">
        <v>17</v>
      </c>
      <c r="B12" s="5">
        <v>53747</v>
      </c>
      <c r="C12" s="5">
        <v>3.186</v>
      </c>
      <c r="D12" s="5">
        <v>171229.69</v>
      </c>
      <c r="E12" s="5"/>
      <c r="F12" s="5"/>
      <c r="G12" s="5"/>
      <c r="H12" s="5">
        <v>100.2</v>
      </c>
      <c r="I12" s="5">
        <v>1150.5</v>
      </c>
      <c r="J12" s="5">
        <v>115280</v>
      </c>
      <c r="K12" s="5">
        <v>810</v>
      </c>
      <c r="L12" s="5">
        <v>11.48</v>
      </c>
      <c r="M12" s="5">
        <v>9300</v>
      </c>
      <c r="N12" s="5">
        <v>810</v>
      </c>
      <c r="O12" s="5">
        <v>5.68</v>
      </c>
      <c r="P12" s="5">
        <v>4597</v>
      </c>
      <c r="Q12" s="5">
        <v>50</v>
      </c>
      <c r="R12" s="5"/>
      <c r="S12" s="5">
        <v>11000</v>
      </c>
    </row>
    <row r="13" spans="1:19" ht="15.75">
      <c r="A13" s="7" t="s">
        <v>29</v>
      </c>
      <c r="B13" s="8">
        <f>SUM(B7:B12)</f>
        <v>323282</v>
      </c>
      <c r="C13" s="8">
        <f>SUM(C7:C12)/6</f>
        <v>3.173833333333333</v>
      </c>
      <c r="D13" s="8">
        <f aca="true" t="shared" si="0" ref="D13:S13">SUM(D7:D12)</f>
        <v>1027202.19</v>
      </c>
      <c r="E13" s="8">
        <f t="shared" si="0"/>
        <v>1103.51</v>
      </c>
      <c r="F13" s="8">
        <f>SUM(F7:F12)/4</f>
        <v>1150.5</v>
      </c>
      <c r="G13" s="8">
        <f t="shared" si="0"/>
        <v>1269587</v>
      </c>
      <c r="H13" s="8">
        <f t="shared" si="0"/>
        <v>608.2</v>
      </c>
      <c r="I13" s="8">
        <f>SUM(I7:I12)/6</f>
        <v>1120.4983333333332</v>
      </c>
      <c r="J13" s="8">
        <f t="shared" si="0"/>
        <v>681933</v>
      </c>
      <c r="K13" s="8">
        <f t="shared" si="0"/>
        <v>4940</v>
      </c>
      <c r="L13" s="8">
        <f>SUM(L7:L12)/6</f>
        <v>11.480000000000002</v>
      </c>
      <c r="M13" s="8">
        <f t="shared" si="0"/>
        <v>56719</v>
      </c>
      <c r="N13" s="8">
        <f t="shared" si="0"/>
        <v>4940</v>
      </c>
      <c r="O13" s="8">
        <f>SUM(O7:O12)/6</f>
        <v>5.68</v>
      </c>
      <c r="P13" s="8">
        <f t="shared" si="0"/>
        <v>28040</v>
      </c>
      <c r="Q13" s="8">
        <f>SUM(Q7:Q12)/2</f>
        <v>50</v>
      </c>
      <c r="R13" s="8">
        <f t="shared" si="0"/>
        <v>0</v>
      </c>
      <c r="S13" s="8">
        <f t="shared" si="0"/>
        <v>22000</v>
      </c>
    </row>
    <row r="14" spans="1:19" ht="15.75">
      <c r="A14" s="6" t="s">
        <v>18</v>
      </c>
      <c r="B14" s="5">
        <v>60027</v>
      </c>
      <c r="C14" s="5">
        <v>3.326</v>
      </c>
      <c r="D14" s="5">
        <v>199688.47</v>
      </c>
      <c r="E14" s="5"/>
      <c r="F14" s="5"/>
      <c r="G14" s="5"/>
      <c r="H14" s="5">
        <v>112.7</v>
      </c>
      <c r="I14" s="5">
        <v>1150.5</v>
      </c>
      <c r="J14" s="5">
        <v>129662</v>
      </c>
      <c r="K14" s="5">
        <v>570</v>
      </c>
      <c r="L14" s="5">
        <v>12.16</v>
      </c>
      <c r="M14" s="5">
        <v>6935</v>
      </c>
      <c r="N14" s="5">
        <v>570</v>
      </c>
      <c r="O14" s="5">
        <v>6.02</v>
      </c>
      <c r="P14" s="5">
        <v>3430</v>
      </c>
      <c r="Q14" s="5"/>
      <c r="R14" s="5"/>
      <c r="S14" s="5"/>
    </row>
    <row r="15" spans="1:19" ht="15.75">
      <c r="A15" s="6" t="s">
        <v>19</v>
      </c>
      <c r="B15" s="5">
        <v>45507</v>
      </c>
      <c r="C15" s="5">
        <v>3.293</v>
      </c>
      <c r="D15" s="5">
        <v>149838.55</v>
      </c>
      <c r="E15" s="5"/>
      <c r="F15" s="5"/>
      <c r="G15" s="5"/>
      <c r="H15" s="5">
        <v>112.7</v>
      </c>
      <c r="I15" s="5">
        <v>1150.5</v>
      </c>
      <c r="J15" s="5">
        <v>129662</v>
      </c>
      <c r="K15" s="5">
        <v>1624</v>
      </c>
      <c r="L15" s="5">
        <v>12.16</v>
      </c>
      <c r="M15" s="5">
        <v>19757</v>
      </c>
      <c r="N15" s="5">
        <v>1624</v>
      </c>
      <c r="O15" s="5">
        <v>6.02</v>
      </c>
      <c r="P15" s="5">
        <v>9773</v>
      </c>
      <c r="Q15" s="5"/>
      <c r="R15" s="5"/>
      <c r="S15" s="5"/>
    </row>
    <row r="16" spans="1:19" ht="15.75" customHeight="1">
      <c r="A16" s="6" t="s">
        <v>23</v>
      </c>
      <c r="B16" s="5">
        <v>47507</v>
      </c>
      <c r="C16" s="5">
        <v>3.402</v>
      </c>
      <c r="D16" s="5">
        <v>161598.03</v>
      </c>
      <c r="E16" s="5"/>
      <c r="F16" s="5"/>
      <c r="G16" s="5"/>
      <c r="H16" s="5">
        <v>52.8</v>
      </c>
      <c r="I16" s="5">
        <v>1287.86</v>
      </c>
      <c r="J16" s="5">
        <v>67999</v>
      </c>
      <c r="K16" s="5">
        <v>335</v>
      </c>
      <c r="L16" s="5">
        <v>12.85</v>
      </c>
      <c r="M16" s="5">
        <v>4305</v>
      </c>
      <c r="N16" s="5">
        <v>335</v>
      </c>
      <c r="O16" s="5">
        <v>6.35</v>
      </c>
      <c r="P16" s="5">
        <v>2126</v>
      </c>
      <c r="Q16" s="5">
        <v>50</v>
      </c>
      <c r="R16" s="5"/>
      <c r="S16" s="5">
        <v>12320</v>
      </c>
    </row>
    <row r="17" spans="1:19" ht="15.75" customHeight="1">
      <c r="A17" s="6" t="s">
        <v>20</v>
      </c>
      <c r="B17" s="5">
        <v>67267</v>
      </c>
      <c r="C17" s="5">
        <v>3.359</v>
      </c>
      <c r="D17" s="5">
        <v>225972.86</v>
      </c>
      <c r="E17" s="5">
        <v>63.7</v>
      </c>
      <c r="F17" s="5">
        <v>1287.85</v>
      </c>
      <c r="G17" s="5">
        <v>82036</v>
      </c>
      <c r="H17" s="5">
        <v>140.8</v>
      </c>
      <c r="I17" s="5">
        <v>1287.84</v>
      </c>
      <c r="J17" s="5">
        <v>181329</v>
      </c>
      <c r="K17" s="5">
        <v>479</v>
      </c>
      <c r="L17" s="5">
        <v>12.85</v>
      </c>
      <c r="M17" s="5">
        <v>6155</v>
      </c>
      <c r="N17" s="5">
        <v>479</v>
      </c>
      <c r="O17" s="5">
        <v>6.35</v>
      </c>
      <c r="P17" s="5">
        <v>3041</v>
      </c>
      <c r="Q17" s="5"/>
      <c r="R17" s="5"/>
      <c r="S17" s="5"/>
    </row>
    <row r="18" spans="1:19" ht="15.75">
      <c r="A18" s="6" t="s">
        <v>21</v>
      </c>
      <c r="B18" s="5">
        <v>55667</v>
      </c>
      <c r="C18" s="5">
        <v>3.321</v>
      </c>
      <c r="D18" s="5">
        <v>184889.36</v>
      </c>
      <c r="E18" s="5">
        <v>283.09</v>
      </c>
      <c r="F18" s="5">
        <v>1287.85</v>
      </c>
      <c r="G18" s="5">
        <v>364578</v>
      </c>
      <c r="H18" s="5">
        <v>98.8</v>
      </c>
      <c r="I18" s="5">
        <v>1287.84</v>
      </c>
      <c r="J18" s="5">
        <v>127239</v>
      </c>
      <c r="K18" s="5">
        <v>331</v>
      </c>
      <c r="L18" s="5">
        <v>12.85</v>
      </c>
      <c r="M18" s="5">
        <v>4254</v>
      </c>
      <c r="N18" s="5">
        <v>331</v>
      </c>
      <c r="O18" s="5">
        <v>6.35</v>
      </c>
      <c r="P18" s="5">
        <v>2102</v>
      </c>
      <c r="Q18" s="5"/>
      <c r="R18" s="5"/>
      <c r="S18" s="5"/>
    </row>
    <row r="19" spans="1:19" ht="15.75" customHeight="1">
      <c r="A19" s="6" t="s">
        <v>22</v>
      </c>
      <c r="B19" s="5">
        <v>55307</v>
      </c>
      <c r="C19" s="5">
        <v>3.465</v>
      </c>
      <c r="D19" s="5">
        <v>191641.32</v>
      </c>
      <c r="E19" s="5">
        <v>350.31</v>
      </c>
      <c r="F19" s="5">
        <v>1287.85</v>
      </c>
      <c r="G19" s="5">
        <v>451147</v>
      </c>
      <c r="H19" s="5">
        <v>98.8</v>
      </c>
      <c r="I19" s="5">
        <v>1287.84</v>
      </c>
      <c r="J19" s="5">
        <v>127239</v>
      </c>
      <c r="K19" s="5">
        <v>388</v>
      </c>
      <c r="L19" s="5">
        <v>12.85</v>
      </c>
      <c r="M19" s="5">
        <v>4986</v>
      </c>
      <c r="N19" s="5">
        <v>388</v>
      </c>
      <c r="O19" s="5">
        <v>6.35</v>
      </c>
      <c r="P19" s="5">
        <v>2463</v>
      </c>
      <c r="Q19" s="5">
        <v>50</v>
      </c>
      <c r="R19" s="5"/>
      <c r="S19" s="5">
        <v>12320</v>
      </c>
    </row>
    <row r="20" spans="1:19" ht="15.75">
      <c r="A20" s="7"/>
      <c r="B20" s="8">
        <f>SUM(B14:B19)</f>
        <v>331282</v>
      </c>
      <c r="C20" s="8">
        <f>SUM(C14:C19)/6</f>
        <v>3.361</v>
      </c>
      <c r="D20" s="8">
        <f aca="true" t="shared" si="1" ref="D20:S20">SUM(D14:D19)</f>
        <v>1113628.59</v>
      </c>
      <c r="E20" s="8">
        <f>SUM(E14:E19)</f>
        <v>697.0999999999999</v>
      </c>
      <c r="F20" s="8">
        <f>SUM(F14:F19)/3</f>
        <v>1287.85</v>
      </c>
      <c r="G20" s="8">
        <f t="shared" si="1"/>
        <v>897761</v>
      </c>
      <c r="H20" s="8">
        <f t="shared" si="1"/>
        <v>616.5999999999999</v>
      </c>
      <c r="I20" s="8">
        <f>SUM(I14:I19)/6</f>
        <v>1242.0633333333333</v>
      </c>
      <c r="J20" s="8">
        <f t="shared" si="1"/>
        <v>763130</v>
      </c>
      <c r="K20" s="8">
        <f t="shared" si="1"/>
        <v>3727</v>
      </c>
      <c r="L20" s="8">
        <f>SUM(L14:L19)/6</f>
        <v>12.62</v>
      </c>
      <c r="M20" s="8">
        <f t="shared" si="1"/>
        <v>46392</v>
      </c>
      <c r="N20" s="8">
        <f t="shared" si="1"/>
        <v>3727</v>
      </c>
      <c r="O20" s="8">
        <f>SUM(O14:O19)/6</f>
        <v>6.240000000000001</v>
      </c>
      <c r="P20" s="8">
        <f t="shared" si="1"/>
        <v>22935</v>
      </c>
      <c r="Q20" s="8">
        <f>SUM(Q14:Q19)/2</f>
        <v>50</v>
      </c>
      <c r="R20" s="8">
        <f t="shared" si="1"/>
        <v>0</v>
      </c>
      <c r="S20" s="8">
        <f t="shared" si="1"/>
        <v>24640</v>
      </c>
    </row>
    <row r="21" spans="1:19" ht="15.75">
      <c r="A21" s="7" t="s">
        <v>0</v>
      </c>
      <c r="B21" s="8">
        <f>B13+B20</f>
        <v>654564</v>
      </c>
      <c r="C21" s="8">
        <f>(C13+C20)/2</f>
        <v>3.2674166666666666</v>
      </c>
      <c r="D21" s="8">
        <f>D13+D20</f>
        <v>2140830.7800000003</v>
      </c>
      <c r="E21" s="8">
        <f>E13+E20</f>
        <v>1800.61</v>
      </c>
      <c r="F21" s="8">
        <f>(F13+F20)/2</f>
        <v>1219.175</v>
      </c>
      <c r="G21" s="8">
        <f>G13+G20</f>
        <v>2167348</v>
      </c>
      <c r="H21" s="8">
        <f>H13+H20</f>
        <v>1224.8</v>
      </c>
      <c r="I21" s="8">
        <f>(I13+I20)/2</f>
        <v>1181.2808333333332</v>
      </c>
      <c r="J21" s="8">
        <f>J13+J20</f>
        <v>1445063</v>
      </c>
      <c r="K21" s="8">
        <f>K13+K20</f>
        <v>8667</v>
      </c>
      <c r="L21" s="8">
        <f>(L13+L20)/2</f>
        <v>12.05</v>
      </c>
      <c r="M21" s="8">
        <f>M13+M20</f>
        <v>103111</v>
      </c>
      <c r="N21" s="8">
        <f>N13+N20</f>
        <v>8667</v>
      </c>
      <c r="O21" s="8">
        <f>(O13+O20)/2</f>
        <v>5.960000000000001</v>
      </c>
      <c r="P21" s="8">
        <f>P13+P20</f>
        <v>50975</v>
      </c>
      <c r="Q21" s="8">
        <f>(Q13+Q20)/2</f>
        <v>50</v>
      </c>
      <c r="R21" s="8"/>
      <c r="S21" s="8">
        <f>SUM(S7:S19)</f>
        <v>68640</v>
      </c>
    </row>
  </sheetData>
  <sheetProtection/>
  <mergeCells count="9">
    <mergeCell ref="A1:K1"/>
    <mergeCell ref="A2:K2"/>
    <mergeCell ref="A3:K3"/>
    <mergeCell ref="Q5:S5"/>
    <mergeCell ref="B5:D5"/>
    <mergeCell ref="E5:G5"/>
    <mergeCell ref="H5:J5"/>
    <mergeCell ref="K5:M5"/>
    <mergeCell ref="N5:P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7">
      <selection activeCell="E35" sqref="E35"/>
    </sheetView>
  </sheetViews>
  <sheetFormatPr defaultColWidth="9.00390625" defaultRowHeight="12.75"/>
  <cols>
    <col min="1" max="1" width="16.75390625" style="0" customWidth="1"/>
    <col min="2" max="2" width="10.00390625" style="0" customWidth="1"/>
    <col min="3" max="3" width="9.25390625" style="0" customWidth="1"/>
    <col min="4" max="4" width="8.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6.00390625" style="0" customWidth="1"/>
    <col min="9" max="9" width="7.125" style="0" customWidth="1"/>
    <col min="10" max="10" width="9.75390625" style="0" customWidth="1"/>
    <col min="11" max="11" width="8.25390625" style="0" customWidth="1"/>
  </cols>
  <sheetData>
    <row r="1" spans="1:11" ht="51.75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8.2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6" ht="1.5" customHeight="1">
      <c r="A3" s="45"/>
      <c r="B3" s="46"/>
      <c r="C3" s="46"/>
      <c r="D3" s="46"/>
      <c r="E3" s="46"/>
      <c r="F3" s="46"/>
    </row>
    <row r="4" ht="11.25" customHeight="1" hidden="1">
      <c r="A4" s="1"/>
    </row>
    <row r="5" spans="1:11" ht="49.5" customHeight="1">
      <c r="A5" s="12"/>
      <c r="B5" s="53" t="s">
        <v>55</v>
      </c>
      <c r="C5" s="53"/>
      <c r="D5" s="53" t="s">
        <v>56</v>
      </c>
      <c r="E5" s="53"/>
      <c r="F5" s="53" t="s">
        <v>57</v>
      </c>
      <c r="G5" s="53"/>
      <c r="H5" s="53" t="s">
        <v>38</v>
      </c>
      <c r="I5" s="53"/>
      <c r="J5" s="53" t="s">
        <v>40</v>
      </c>
      <c r="K5" s="53"/>
    </row>
    <row r="6" spans="1:11" ht="15.75" customHeight="1">
      <c r="A6" s="11" t="s">
        <v>2</v>
      </c>
      <c r="B6" s="11" t="s">
        <v>9</v>
      </c>
      <c r="C6" s="11" t="s">
        <v>11</v>
      </c>
      <c r="D6" s="11" t="s">
        <v>12</v>
      </c>
      <c r="E6" s="11" t="s">
        <v>11</v>
      </c>
      <c r="F6" s="11" t="s">
        <v>39</v>
      </c>
      <c r="G6" s="13" t="s">
        <v>11</v>
      </c>
      <c r="H6" s="11" t="s">
        <v>39</v>
      </c>
      <c r="I6" s="11" t="s">
        <v>11</v>
      </c>
      <c r="J6" s="11" t="s">
        <v>39</v>
      </c>
      <c r="K6" s="11" t="s">
        <v>11</v>
      </c>
    </row>
    <row r="7" spans="1:11" ht="18.75" customHeight="1">
      <c r="A7" s="12" t="s">
        <v>52</v>
      </c>
      <c r="B7" s="9"/>
      <c r="C7" s="9"/>
      <c r="D7" s="9"/>
      <c r="E7" s="9"/>
      <c r="F7" s="9"/>
      <c r="G7" s="14"/>
      <c r="H7" s="16"/>
      <c r="I7" s="16"/>
      <c r="J7" s="16"/>
      <c r="K7" s="16"/>
    </row>
    <row r="8" spans="1:11" ht="12.75" customHeight="1">
      <c r="A8" s="3" t="s">
        <v>13</v>
      </c>
      <c r="B8" s="11"/>
      <c r="C8" s="11"/>
      <c r="D8" s="11"/>
      <c r="E8" s="11"/>
      <c r="F8" s="11">
        <v>200</v>
      </c>
      <c r="G8" s="13">
        <v>1054</v>
      </c>
      <c r="H8" s="16"/>
      <c r="I8" s="16"/>
      <c r="J8" s="16"/>
      <c r="K8" s="16"/>
    </row>
    <row r="9" spans="1:11" ht="12.75" customHeight="1">
      <c r="A9" s="3" t="s">
        <v>25</v>
      </c>
      <c r="B9" s="11"/>
      <c r="C9" s="11"/>
      <c r="D9" s="11"/>
      <c r="E9" s="11"/>
      <c r="F9" s="11">
        <v>645</v>
      </c>
      <c r="G9" s="13">
        <v>3494</v>
      </c>
      <c r="H9" s="16"/>
      <c r="I9" s="16"/>
      <c r="J9" s="16"/>
      <c r="K9" s="16"/>
    </row>
    <row r="10" spans="1:13" ht="12.75" customHeight="1">
      <c r="A10" s="3" t="s">
        <v>14</v>
      </c>
      <c r="B10" s="11"/>
      <c r="C10" s="11"/>
      <c r="D10" s="11"/>
      <c r="E10" s="11"/>
      <c r="F10" s="11">
        <v>340</v>
      </c>
      <c r="G10" s="13">
        <v>1786</v>
      </c>
      <c r="H10" s="16"/>
      <c r="I10" s="16"/>
      <c r="J10" s="16"/>
      <c r="K10" s="16"/>
      <c r="L10" s="17"/>
      <c r="M10" s="17"/>
    </row>
    <row r="11" spans="1:11" ht="12.75" customHeight="1">
      <c r="A11" s="10" t="s">
        <v>31</v>
      </c>
      <c r="B11" s="12">
        <f>B8+B9+B10</f>
        <v>0</v>
      </c>
      <c r="C11" s="12">
        <f>C8+C9+C10</f>
        <v>0</v>
      </c>
      <c r="D11" s="12"/>
      <c r="E11" s="12"/>
      <c r="F11" s="12">
        <f>F8+F9+F10</f>
        <v>1185</v>
      </c>
      <c r="G11" s="12">
        <f>G8+G9+G10</f>
        <v>6334</v>
      </c>
      <c r="H11" s="16"/>
      <c r="I11" s="16"/>
      <c r="J11" s="16"/>
      <c r="K11" s="16"/>
    </row>
    <row r="12" spans="1:11" ht="12.75" customHeight="1">
      <c r="A12" s="3" t="s">
        <v>15</v>
      </c>
      <c r="B12" s="11"/>
      <c r="C12" s="11"/>
      <c r="D12" s="11"/>
      <c r="E12" s="11"/>
      <c r="F12" s="11">
        <v>200</v>
      </c>
      <c r="G12" s="13">
        <v>1066</v>
      </c>
      <c r="H12" s="16"/>
      <c r="I12" s="16"/>
      <c r="J12" s="16"/>
      <c r="K12" s="16"/>
    </row>
    <row r="13" spans="1:11" ht="12.75" customHeight="1">
      <c r="A13" s="3" t="s">
        <v>16</v>
      </c>
      <c r="B13" s="11"/>
      <c r="C13" s="11"/>
      <c r="D13" s="11"/>
      <c r="E13" s="11"/>
      <c r="F13" s="11">
        <v>200</v>
      </c>
      <c r="G13" s="13">
        <v>1057</v>
      </c>
      <c r="H13" s="16"/>
      <c r="I13" s="16"/>
      <c r="J13" s="16"/>
      <c r="K13" s="16"/>
    </row>
    <row r="14" spans="1:11" ht="12.75" customHeight="1">
      <c r="A14" s="3" t="s">
        <v>17</v>
      </c>
      <c r="B14" s="11"/>
      <c r="C14" s="11"/>
      <c r="D14" s="11"/>
      <c r="E14" s="11"/>
      <c r="F14" s="11">
        <v>180</v>
      </c>
      <c r="G14" s="13">
        <v>952</v>
      </c>
      <c r="H14" s="16"/>
      <c r="I14" s="16"/>
      <c r="J14" s="16"/>
      <c r="K14" s="16"/>
    </row>
    <row r="15" spans="1:11" ht="13.5" customHeight="1">
      <c r="A15" s="10" t="s">
        <v>32</v>
      </c>
      <c r="B15" s="12">
        <f>B12+B13+B14</f>
        <v>0</v>
      </c>
      <c r="C15" s="12">
        <f>C12+C13+C14</f>
        <v>0</v>
      </c>
      <c r="D15" s="12">
        <f>D14</f>
        <v>0</v>
      </c>
      <c r="E15" s="12">
        <f>E14</f>
        <v>0</v>
      </c>
      <c r="F15" s="12">
        <f>F12+F13+F14</f>
        <v>580</v>
      </c>
      <c r="G15" s="12">
        <f>G12+G13+G14</f>
        <v>3075</v>
      </c>
      <c r="H15" s="16"/>
      <c r="I15" s="16"/>
      <c r="J15" s="16"/>
      <c r="K15" s="16"/>
    </row>
    <row r="16" spans="1:11" ht="15" customHeight="1">
      <c r="A16" s="19" t="s">
        <v>35</v>
      </c>
      <c r="B16" s="12"/>
      <c r="C16" s="12"/>
      <c r="D16" s="12">
        <f>D15</f>
        <v>0</v>
      </c>
      <c r="E16" s="12">
        <f>E15</f>
        <v>0</v>
      </c>
      <c r="F16" s="12">
        <f>F11+F15</f>
        <v>1765</v>
      </c>
      <c r="G16" s="12">
        <f>G11+G15</f>
        <v>9409</v>
      </c>
      <c r="H16" s="16"/>
      <c r="I16" s="16"/>
      <c r="J16" s="16"/>
      <c r="K16" s="16"/>
    </row>
    <row r="17" spans="1:11" ht="12.75" customHeight="1">
      <c r="A17" s="3" t="s">
        <v>18</v>
      </c>
      <c r="B17" s="11"/>
      <c r="C17" s="11"/>
      <c r="D17" s="11"/>
      <c r="E17" s="11"/>
      <c r="F17" s="11">
        <v>689</v>
      </c>
      <c r="G17" s="13">
        <v>3966</v>
      </c>
      <c r="H17" s="16"/>
      <c r="I17" s="16"/>
      <c r="J17" s="16"/>
      <c r="K17" s="16"/>
    </row>
    <row r="18" spans="1:11" ht="12.75" customHeight="1">
      <c r="A18" s="3" t="s">
        <v>19</v>
      </c>
      <c r="B18" s="11"/>
      <c r="C18" s="11"/>
      <c r="D18" s="11">
        <v>1210</v>
      </c>
      <c r="E18" s="11">
        <v>6888</v>
      </c>
      <c r="F18" s="11">
        <v>200</v>
      </c>
      <c r="G18" s="13">
        <v>1138</v>
      </c>
      <c r="H18" s="16"/>
      <c r="I18" s="16"/>
      <c r="J18" s="16"/>
      <c r="K18" s="16"/>
    </row>
    <row r="19" spans="1:11" ht="12.75" customHeight="1">
      <c r="A19" s="3" t="s">
        <v>23</v>
      </c>
      <c r="B19" s="11"/>
      <c r="C19" s="11"/>
      <c r="D19" s="11">
        <v>850</v>
      </c>
      <c r="E19" s="2">
        <v>4919</v>
      </c>
      <c r="F19" s="11">
        <v>107</v>
      </c>
      <c r="G19" s="13">
        <v>599</v>
      </c>
      <c r="H19" s="16"/>
      <c r="I19" s="16"/>
      <c r="J19" s="16"/>
      <c r="K19" s="16"/>
    </row>
    <row r="20" spans="1:11" ht="12.75" customHeight="1">
      <c r="A20" s="10" t="s">
        <v>33</v>
      </c>
      <c r="B20" s="12"/>
      <c r="C20" s="12"/>
      <c r="D20" s="12">
        <f>D17+D18+D19</f>
        <v>2060</v>
      </c>
      <c r="E20" s="12">
        <f>E17+E18+E19</f>
        <v>11807</v>
      </c>
      <c r="F20" s="12">
        <f>F17+F18+F19</f>
        <v>996</v>
      </c>
      <c r="G20" s="12">
        <f>G17+G18+G19</f>
        <v>5703</v>
      </c>
      <c r="H20" s="16"/>
      <c r="I20" s="16"/>
      <c r="J20" s="16"/>
      <c r="K20" s="16"/>
    </row>
    <row r="21" spans="1:11" ht="0.75" customHeight="1">
      <c r="A21" s="10" t="s">
        <v>30</v>
      </c>
      <c r="B21" s="12">
        <f aca="true" t="shared" si="0" ref="B21:G21">B16+B20</f>
        <v>0</v>
      </c>
      <c r="C21" s="12">
        <f t="shared" si="0"/>
        <v>0</v>
      </c>
      <c r="D21" s="12">
        <f t="shared" si="0"/>
        <v>2060</v>
      </c>
      <c r="E21" s="12">
        <f t="shared" si="0"/>
        <v>11807</v>
      </c>
      <c r="F21" s="12">
        <f t="shared" si="0"/>
        <v>2761</v>
      </c>
      <c r="G21" s="15">
        <f t="shared" si="0"/>
        <v>15112</v>
      </c>
      <c r="H21" s="16"/>
      <c r="I21" s="16"/>
      <c r="J21" s="16"/>
      <c r="K21" s="16"/>
    </row>
    <row r="22" spans="1:11" ht="12.75" customHeight="1">
      <c r="A22" s="3" t="s">
        <v>20</v>
      </c>
      <c r="B22" s="11"/>
      <c r="C22" s="11"/>
      <c r="D22" s="11">
        <v>1110</v>
      </c>
      <c r="E22" s="11">
        <v>6381</v>
      </c>
      <c r="F22" s="11">
        <v>405</v>
      </c>
      <c r="G22" s="13">
        <v>2328</v>
      </c>
      <c r="H22" s="16"/>
      <c r="I22" s="16"/>
      <c r="J22" s="16"/>
      <c r="K22" s="16"/>
    </row>
    <row r="23" spans="1:11" ht="12.75" customHeight="1">
      <c r="A23" s="3" t="s">
        <v>21</v>
      </c>
      <c r="B23" s="11"/>
      <c r="C23" s="11"/>
      <c r="D23" s="11">
        <v>679</v>
      </c>
      <c r="E23" s="11">
        <v>3925</v>
      </c>
      <c r="F23" s="11">
        <v>230</v>
      </c>
      <c r="G23" s="13">
        <v>1329</v>
      </c>
      <c r="H23" s="16"/>
      <c r="I23" s="16"/>
      <c r="J23" s="16"/>
      <c r="K23" s="16"/>
    </row>
    <row r="24" spans="1:11" ht="12.75" customHeight="1">
      <c r="A24" s="3" t="s">
        <v>22</v>
      </c>
      <c r="B24" s="11"/>
      <c r="C24" s="11"/>
      <c r="D24" s="11">
        <v>1152</v>
      </c>
      <c r="E24" s="11">
        <v>6670</v>
      </c>
      <c r="F24" s="11">
        <v>340</v>
      </c>
      <c r="G24" s="13">
        <v>2163</v>
      </c>
      <c r="H24" s="16"/>
      <c r="I24" s="16"/>
      <c r="J24" s="16"/>
      <c r="K24" s="16"/>
    </row>
    <row r="25" spans="1:11" ht="12.75" customHeight="1">
      <c r="A25" s="10" t="s">
        <v>34</v>
      </c>
      <c r="B25" s="12"/>
      <c r="C25" s="12"/>
      <c r="D25" s="12">
        <f>D22+D23+D24</f>
        <v>2941</v>
      </c>
      <c r="E25" s="12">
        <f>E22+E23+E24</f>
        <v>16976</v>
      </c>
      <c r="F25" s="12">
        <f>F22+F23+F24</f>
        <v>975</v>
      </c>
      <c r="G25" s="12">
        <f>G22+G23+G24</f>
        <v>5820</v>
      </c>
      <c r="H25" s="16"/>
      <c r="I25" s="16"/>
      <c r="J25" s="16"/>
      <c r="K25" s="16"/>
    </row>
    <row r="26" spans="1:11" ht="19.5" customHeight="1">
      <c r="A26" s="18" t="s">
        <v>36</v>
      </c>
      <c r="B26" s="12"/>
      <c r="C26" s="12"/>
      <c r="D26" s="12">
        <f>D20+D25</f>
        <v>5001</v>
      </c>
      <c r="E26" s="12">
        <f>E20+E25</f>
        <v>28783</v>
      </c>
      <c r="F26" s="12">
        <f>F20+F25</f>
        <v>1971</v>
      </c>
      <c r="G26" s="12">
        <f>G20+G25</f>
        <v>11523</v>
      </c>
      <c r="H26" s="16"/>
      <c r="I26" s="16"/>
      <c r="J26" s="16"/>
      <c r="K26" s="16"/>
    </row>
    <row r="27" spans="1:11" ht="20.25" customHeight="1">
      <c r="A27" s="12" t="s">
        <v>53</v>
      </c>
      <c r="B27" s="11"/>
      <c r="C27" s="11"/>
      <c r="D27" s="11"/>
      <c r="E27" s="11"/>
      <c r="F27" s="11"/>
      <c r="G27" s="13"/>
      <c r="H27" s="16"/>
      <c r="I27" s="16"/>
      <c r="J27" s="16"/>
      <c r="K27" s="16"/>
    </row>
    <row r="28" spans="1:11" ht="12.75" customHeight="1">
      <c r="A28" s="3" t="s">
        <v>13</v>
      </c>
      <c r="B28" s="11"/>
      <c r="C28" s="11"/>
      <c r="D28" s="11">
        <v>1016</v>
      </c>
      <c r="E28" s="11">
        <v>6015</v>
      </c>
      <c r="F28" s="11">
        <v>193</v>
      </c>
      <c r="G28" s="13">
        <v>1138</v>
      </c>
      <c r="H28" s="16"/>
      <c r="I28" s="16"/>
      <c r="J28" s="16"/>
      <c r="K28" s="16"/>
    </row>
    <row r="29" spans="1:11" ht="12.75" customHeight="1">
      <c r="A29" s="3" t="s">
        <v>25</v>
      </c>
      <c r="B29" s="11"/>
      <c r="C29" s="11"/>
      <c r="D29" s="11">
        <v>867</v>
      </c>
      <c r="E29" s="11">
        <v>5202</v>
      </c>
      <c r="F29" s="11">
        <v>443</v>
      </c>
      <c r="G29" s="13">
        <v>2686</v>
      </c>
      <c r="H29" s="16"/>
      <c r="I29" s="16"/>
      <c r="J29" s="16"/>
      <c r="K29" s="16"/>
    </row>
    <row r="30" spans="1:11" ht="12.75" customHeight="1">
      <c r="A30" s="3" t="s">
        <v>14</v>
      </c>
      <c r="B30" s="11"/>
      <c r="C30" s="11"/>
      <c r="D30" s="11">
        <v>697</v>
      </c>
      <c r="E30" s="11">
        <v>4117</v>
      </c>
      <c r="F30" s="11">
        <v>481</v>
      </c>
      <c r="G30" s="13">
        <v>2838</v>
      </c>
      <c r="H30" s="16"/>
      <c r="I30" s="16"/>
      <c r="J30" s="16"/>
      <c r="K30" s="16"/>
    </row>
    <row r="31" spans="1:11" ht="12.75" customHeight="1">
      <c r="A31" s="19" t="s">
        <v>31</v>
      </c>
      <c r="B31" s="12"/>
      <c r="C31" s="12"/>
      <c r="D31" s="12">
        <f>D28+D29+D30</f>
        <v>2580</v>
      </c>
      <c r="E31" s="12">
        <f>E28+E29+E30</f>
        <v>15334</v>
      </c>
      <c r="F31" s="12">
        <f>F28+F29+F30</f>
        <v>1117</v>
      </c>
      <c r="G31" s="12">
        <f>G28+G29+G30</f>
        <v>6662</v>
      </c>
      <c r="H31" s="16"/>
      <c r="I31" s="16"/>
      <c r="J31" s="16"/>
      <c r="K31" s="16"/>
    </row>
    <row r="32" spans="1:11" ht="12.75" customHeight="1">
      <c r="A32" s="3" t="s">
        <v>15</v>
      </c>
      <c r="B32" s="2"/>
      <c r="C32" s="2"/>
      <c r="D32" s="11">
        <v>820</v>
      </c>
      <c r="E32" s="11">
        <v>4929</v>
      </c>
      <c r="F32" s="11">
        <v>658</v>
      </c>
      <c r="G32" s="13">
        <v>3948</v>
      </c>
      <c r="H32" s="16"/>
      <c r="I32" s="16"/>
      <c r="J32" s="16"/>
      <c r="K32" s="16"/>
    </row>
    <row r="33" spans="1:11" ht="12.75" customHeight="1">
      <c r="A33" s="3" t="s">
        <v>16</v>
      </c>
      <c r="B33" s="2"/>
      <c r="C33" s="2"/>
      <c r="D33" s="11">
        <v>633</v>
      </c>
      <c r="E33" s="11">
        <v>3798</v>
      </c>
      <c r="F33" s="11">
        <v>308</v>
      </c>
      <c r="G33" s="13">
        <v>1883</v>
      </c>
      <c r="H33" s="16"/>
      <c r="I33" s="16"/>
      <c r="J33" s="16"/>
      <c r="K33" s="16"/>
    </row>
    <row r="34" spans="1:11" ht="12.75" customHeight="1">
      <c r="A34" s="3" t="s">
        <v>17</v>
      </c>
      <c r="B34" s="11"/>
      <c r="C34" s="11"/>
      <c r="D34" s="11">
        <v>863</v>
      </c>
      <c r="E34" s="11">
        <v>1319</v>
      </c>
      <c r="F34" s="11">
        <v>219</v>
      </c>
      <c r="G34" s="13">
        <v>5178</v>
      </c>
      <c r="H34" s="16"/>
      <c r="I34" s="16"/>
      <c r="J34" s="16"/>
      <c r="K34" s="16"/>
    </row>
    <row r="35" spans="1:11" ht="12.75" customHeight="1">
      <c r="A35" s="10" t="s">
        <v>32</v>
      </c>
      <c r="B35" s="36"/>
      <c r="C35" s="36"/>
      <c r="D35" s="12">
        <f>D32+D33+D34</f>
        <v>2316</v>
      </c>
      <c r="E35" s="12">
        <f>E32+E33+E34</f>
        <v>10046</v>
      </c>
      <c r="F35" s="12">
        <f>F32+F33+F34</f>
        <v>1185</v>
      </c>
      <c r="G35" s="12">
        <f>G32+G33+G34</f>
        <v>11009</v>
      </c>
      <c r="H35" s="16"/>
      <c r="I35" s="16"/>
      <c r="J35" s="16"/>
      <c r="K35" s="16"/>
    </row>
    <row r="36" spans="1:11" ht="16.5" customHeight="1">
      <c r="A36" s="19" t="s">
        <v>37</v>
      </c>
      <c r="B36" s="36"/>
      <c r="C36" s="36"/>
      <c r="D36" s="12">
        <f>D31+D35</f>
        <v>4896</v>
      </c>
      <c r="E36" s="12">
        <f>E31+E35</f>
        <v>25380</v>
      </c>
      <c r="F36" s="12">
        <f>F31+F35</f>
        <v>2302</v>
      </c>
      <c r="G36" s="15">
        <f>G31+G35</f>
        <v>17671</v>
      </c>
      <c r="H36" s="16"/>
      <c r="I36" s="16"/>
      <c r="J36" s="16"/>
      <c r="K36" s="16"/>
    </row>
    <row r="37" spans="1:11" ht="10.5" customHeight="1">
      <c r="A37" s="40" t="s">
        <v>18</v>
      </c>
      <c r="B37" s="37"/>
      <c r="C37" s="37"/>
      <c r="D37" s="16">
        <v>743</v>
      </c>
      <c r="E37" s="16">
        <v>4896</v>
      </c>
      <c r="F37" s="16">
        <v>89</v>
      </c>
      <c r="G37" s="16">
        <v>586</v>
      </c>
      <c r="H37" s="16"/>
      <c r="I37" s="16"/>
      <c r="J37" s="16"/>
      <c r="K37" s="16"/>
    </row>
    <row r="38" spans="1:11" ht="12.75" customHeight="1">
      <c r="A38" s="41" t="s">
        <v>19</v>
      </c>
      <c r="B38" s="38"/>
      <c r="C38" s="38"/>
      <c r="D38" s="34"/>
      <c r="E38" s="34"/>
      <c r="F38" s="34"/>
      <c r="G38" s="34"/>
      <c r="H38" s="34"/>
      <c r="I38" s="27"/>
      <c r="J38" s="39"/>
      <c r="K38" s="39"/>
    </row>
    <row r="39" spans="1:11" ht="12.75" customHeight="1">
      <c r="A39" s="41" t="s">
        <v>23</v>
      </c>
      <c r="B39" s="38"/>
      <c r="C39" s="38"/>
      <c r="D39" s="35"/>
      <c r="E39" s="35"/>
      <c r="F39" s="35"/>
      <c r="G39" s="35"/>
      <c r="H39" s="35"/>
      <c r="I39" s="35"/>
      <c r="J39" s="35"/>
      <c r="K39" s="35"/>
    </row>
    <row r="40" spans="1:11" ht="12.75" customHeight="1">
      <c r="A40" s="42" t="s">
        <v>33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customHeight="1">
      <c r="A41" s="42" t="s">
        <v>49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 customHeight="1" hidden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 customHeight="1" hidden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33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7.25" customHeight="1" thickBot="1">
      <c r="A45" s="30" t="s">
        <v>50</v>
      </c>
      <c r="B45" s="30"/>
      <c r="C45" s="20"/>
      <c r="D45" s="21"/>
      <c r="E45" s="21"/>
      <c r="F45" s="21"/>
      <c r="G45" s="21"/>
      <c r="H45" s="21"/>
      <c r="I45" s="22"/>
      <c r="J45" s="28"/>
      <c r="K45" s="28"/>
    </row>
    <row r="46" spans="1:11" ht="13.5" customHeight="1">
      <c r="A46" s="20" t="s">
        <v>42</v>
      </c>
      <c r="B46" s="20" t="s">
        <v>51</v>
      </c>
      <c r="C46" s="20"/>
      <c r="D46" s="20"/>
      <c r="E46" s="31"/>
      <c r="F46" s="31"/>
      <c r="G46" s="31"/>
      <c r="H46" s="31"/>
      <c r="I46" s="32"/>
      <c r="J46" s="28"/>
      <c r="K46" s="28"/>
    </row>
    <row r="47" spans="1:11" ht="12.75" customHeight="1">
      <c r="A47" s="50" t="s">
        <v>43</v>
      </c>
      <c r="B47" s="50"/>
      <c r="C47" s="20"/>
      <c r="D47" s="20"/>
      <c r="E47" s="31"/>
      <c r="F47" s="31"/>
      <c r="G47" s="31"/>
      <c r="H47" s="31"/>
      <c r="I47" s="32"/>
      <c r="J47" s="28"/>
      <c r="K47" s="28"/>
    </row>
    <row r="48" spans="1:11" ht="16.5" customHeight="1">
      <c r="A48" s="20"/>
      <c r="B48" s="24"/>
      <c r="C48" s="24"/>
      <c r="D48" s="21"/>
      <c r="E48" s="21"/>
      <c r="F48" s="23"/>
      <c r="G48" s="23"/>
      <c r="H48" s="23"/>
      <c r="I48" s="22"/>
      <c r="J48" s="28"/>
      <c r="K48" s="28"/>
    </row>
    <row r="49" spans="1:11" ht="3" customHeight="1">
      <c r="A49" s="20"/>
      <c r="B49" s="20"/>
      <c r="C49" s="20"/>
      <c r="D49" s="20"/>
      <c r="E49" s="31"/>
      <c r="F49" s="20" t="s">
        <v>45</v>
      </c>
      <c r="G49" s="20"/>
      <c r="H49" s="20"/>
      <c r="I49" s="20"/>
      <c r="J49" s="28"/>
      <c r="K49" s="28"/>
    </row>
    <row r="50" spans="1:11" ht="15.75" hidden="1">
      <c r="A50" s="20"/>
      <c r="B50" s="20"/>
      <c r="C50" s="20"/>
      <c r="D50" s="20"/>
      <c r="E50" s="31"/>
      <c r="F50" s="20"/>
      <c r="G50" s="20"/>
      <c r="H50" s="20"/>
      <c r="I50" s="20"/>
      <c r="J50" s="28"/>
      <c r="K50" s="28"/>
    </row>
    <row r="51" spans="1:11" ht="13.5" customHeight="1">
      <c r="A51" s="20"/>
      <c r="B51" s="20"/>
      <c r="C51" s="20"/>
      <c r="D51" s="20"/>
      <c r="E51" s="31"/>
      <c r="F51" s="20"/>
      <c r="G51" s="20"/>
      <c r="H51" s="20"/>
      <c r="I51" s="20"/>
      <c r="J51" s="28"/>
      <c r="K51" s="28"/>
    </row>
    <row r="52" spans="1:11" ht="15.75" customHeight="1" thickBot="1">
      <c r="A52" s="30" t="s">
        <v>44</v>
      </c>
      <c r="B52" s="30"/>
      <c r="C52" s="20"/>
      <c r="D52" s="20"/>
      <c r="E52" s="31"/>
      <c r="F52" s="20"/>
      <c r="G52" s="20"/>
      <c r="H52" s="20"/>
      <c r="I52" s="20"/>
      <c r="J52" s="44"/>
      <c r="K52" s="28"/>
    </row>
    <row r="53" spans="1:11" ht="12.75" customHeight="1">
      <c r="A53" s="20" t="s">
        <v>46</v>
      </c>
      <c r="B53" s="20" t="s">
        <v>51</v>
      </c>
      <c r="C53" s="20"/>
      <c r="D53" s="20"/>
      <c r="E53" s="31"/>
      <c r="F53" s="20"/>
      <c r="G53" s="20"/>
      <c r="H53" s="31"/>
      <c r="I53" s="32"/>
      <c r="J53" s="25" t="s">
        <v>48</v>
      </c>
      <c r="K53" s="28"/>
    </row>
    <row r="54" spans="1:11" ht="12.75" customHeight="1">
      <c r="A54" s="50" t="s">
        <v>47</v>
      </c>
      <c r="B54" s="50"/>
      <c r="C54" s="20"/>
      <c r="D54" s="20"/>
      <c r="E54" s="31"/>
      <c r="F54" s="20"/>
      <c r="G54" s="20"/>
      <c r="H54" s="31"/>
      <c r="I54" s="32"/>
      <c r="J54" s="29"/>
      <c r="K54" s="28"/>
    </row>
    <row r="55" spans="1:11" ht="15">
      <c r="A55" s="20"/>
      <c r="B55" s="20"/>
      <c r="C55" s="20"/>
      <c r="D55" s="20"/>
      <c r="E55" s="21"/>
      <c r="F55" s="20"/>
      <c r="G55" s="20"/>
      <c r="H55" s="21"/>
      <c r="I55" s="22"/>
      <c r="J55" s="33"/>
      <c r="K55" s="21"/>
    </row>
    <row r="56" spans="1:11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2.75" customHeight="1">
      <c r="A57" s="20"/>
      <c r="B57" s="20"/>
      <c r="C57" s="20"/>
      <c r="D57" s="20"/>
      <c r="E57" s="31"/>
      <c r="F57" s="20"/>
      <c r="G57" s="20"/>
      <c r="H57" s="20"/>
      <c r="I57" s="20"/>
      <c r="J57" s="28"/>
      <c r="K57" s="28"/>
    </row>
    <row r="58" spans="1:11" ht="12.75" customHeight="1">
      <c r="A58" s="20"/>
      <c r="B58" s="20"/>
      <c r="C58" s="20"/>
      <c r="D58" s="20"/>
      <c r="E58" s="31"/>
      <c r="F58" s="20"/>
      <c r="G58" s="20"/>
      <c r="H58" s="20"/>
      <c r="I58" s="20"/>
      <c r="J58" s="28"/>
      <c r="K58" s="28"/>
    </row>
    <row r="59" spans="1:11" ht="12.75" customHeight="1">
      <c r="A59" s="20"/>
      <c r="B59" s="20"/>
      <c r="C59" s="20"/>
      <c r="D59" s="20"/>
      <c r="E59" s="31"/>
      <c r="F59" s="20"/>
      <c r="G59" s="20"/>
      <c r="H59" s="20"/>
      <c r="I59" s="20"/>
      <c r="J59" s="28"/>
      <c r="K59" s="28"/>
    </row>
    <row r="60" spans="1:11" ht="12.75" customHeight="1">
      <c r="A60" s="20"/>
      <c r="B60" s="20"/>
      <c r="C60" s="20"/>
      <c r="D60" s="20"/>
      <c r="E60" s="31"/>
      <c r="F60" s="20"/>
      <c r="G60" s="20"/>
      <c r="H60" s="31"/>
      <c r="I60" s="32"/>
      <c r="J60" s="29"/>
      <c r="K60" s="28"/>
    </row>
    <row r="61" spans="1:11" ht="13.5" customHeight="1">
      <c r="A61" s="20"/>
      <c r="B61" s="20"/>
      <c r="C61" s="20"/>
      <c r="D61" s="20"/>
      <c r="E61" s="31"/>
      <c r="F61" s="20"/>
      <c r="G61" s="20"/>
      <c r="H61" s="31"/>
      <c r="I61" s="32"/>
      <c r="J61" s="29"/>
      <c r="K61" s="28"/>
    </row>
    <row r="62" spans="1:11" ht="15">
      <c r="A62" s="20"/>
      <c r="B62" s="20"/>
      <c r="C62" s="20"/>
      <c r="D62" s="20"/>
      <c r="E62" s="21"/>
      <c r="F62" s="20"/>
      <c r="G62" s="20"/>
      <c r="H62" s="21"/>
      <c r="I62" s="22"/>
      <c r="J62" s="25"/>
      <c r="K62" s="21"/>
    </row>
    <row r="63" spans="1:1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</sheetData>
  <sheetProtection/>
  <mergeCells count="10">
    <mergeCell ref="A47:B47"/>
    <mergeCell ref="A54:B54"/>
    <mergeCell ref="A1:K1"/>
    <mergeCell ref="A2:K2"/>
    <mergeCell ref="A3:F3"/>
    <mergeCell ref="B5:C5"/>
    <mergeCell ref="D5:E5"/>
    <mergeCell ref="F5:G5"/>
    <mergeCell ref="H5:I5"/>
    <mergeCell ref="J5:K5"/>
  </mergeCells>
  <printOptions/>
  <pageMargins left="0.4" right="0.19" top="0.1968503937007874" bottom="0.1968503937007874" header="0.511811023622047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Codegen</dc:creator>
  <cp:keywords/>
  <dc:description/>
  <cp:lastModifiedBy>Милена</cp:lastModifiedBy>
  <cp:lastPrinted>2019-05-30T14:36:56Z</cp:lastPrinted>
  <dcterms:created xsi:type="dcterms:W3CDTF">2009-02-03T06:53:19Z</dcterms:created>
  <dcterms:modified xsi:type="dcterms:W3CDTF">2019-08-14T08:41:16Z</dcterms:modified>
  <cp:category/>
  <cp:version/>
  <cp:contentType/>
  <cp:contentStatus/>
</cp:coreProperties>
</file>