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aron_buh\Desktop\Отчеты 2020-21гг\2021г — копия\"/>
    </mc:Choice>
  </mc:AlternateContent>
  <bookViews>
    <workbookView xWindow="480" yWindow="30" windowWidth="15195" windowHeight="11640" tabRatio="815" firstSheet="1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6">рез.фонд!$A$1:$I$137</definedName>
  </definedNames>
  <calcPr calcId="162913"/>
</workbook>
</file>

<file path=xl/calcChain.xml><?xml version="1.0" encoding="utf-8"?>
<calcChain xmlns="http://schemas.openxmlformats.org/spreadsheetml/2006/main">
  <c r="H58" i="13" l="1"/>
  <c r="G92" i="5" l="1"/>
  <c r="G72" i="2"/>
  <c r="C35" i="4"/>
  <c r="I133" i="2"/>
  <c r="H133" i="2"/>
  <c r="G133" i="2"/>
  <c r="I131" i="2"/>
  <c r="H131" i="2"/>
  <c r="G131" i="2"/>
  <c r="G127" i="2"/>
  <c r="H127" i="2"/>
  <c r="I127" i="2"/>
  <c r="G128" i="2"/>
  <c r="G125" i="2" s="1"/>
  <c r="H128" i="2"/>
  <c r="I128" i="2"/>
  <c r="G129" i="2"/>
  <c r="H129" i="2"/>
  <c r="I129" i="2"/>
  <c r="G130" i="2"/>
  <c r="H130" i="2"/>
  <c r="I130" i="2"/>
  <c r="I126" i="2"/>
  <c r="H126" i="2"/>
  <c r="G126" i="2"/>
  <c r="I124" i="2"/>
  <c r="I123" i="2" s="1"/>
  <c r="H124" i="2"/>
  <c r="G124" i="2"/>
  <c r="G123" i="2" s="1"/>
  <c r="I122" i="2"/>
  <c r="I121" i="2" s="1"/>
  <c r="H122" i="2"/>
  <c r="H121" i="2" s="1"/>
  <c r="G122" i="2"/>
  <c r="G121" i="2" s="1"/>
  <c r="G120" i="2"/>
  <c r="G119" i="2"/>
  <c r="H120" i="2"/>
  <c r="H118" i="2" s="1"/>
  <c r="H119" i="2"/>
  <c r="I120" i="2"/>
  <c r="I119" i="2"/>
  <c r="I117" i="2"/>
  <c r="H117" i="2"/>
  <c r="H116" i="2" s="1"/>
  <c r="G117" i="2"/>
  <c r="G116" i="2" s="1"/>
  <c r="I115" i="2"/>
  <c r="I114" i="2" s="1"/>
  <c r="I113" i="2" s="1"/>
  <c r="H115" i="2"/>
  <c r="H114" i="2" s="1"/>
  <c r="H113" i="2" s="1"/>
  <c r="G115" i="2"/>
  <c r="I112" i="2"/>
  <c r="I111" i="2" s="1"/>
  <c r="H112" i="2"/>
  <c r="H111" i="2" s="1"/>
  <c r="G112" i="2"/>
  <c r="G111" i="2" s="1"/>
  <c r="G110" i="2"/>
  <c r="G109" i="2" s="1"/>
  <c r="I110" i="2"/>
  <c r="I109" i="2" s="1"/>
  <c r="H110" i="2"/>
  <c r="H109" i="2" s="1"/>
  <c r="H108" i="2" s="1"/>
  <c r="I107" i="2"/>
  <c r="H107" i="2"/>
  <c r="G107" i="2"/>
  <c r="G106" i="2" s="1"/>
  <c r="I105" i="2"/>
  <c r="H105" i="2"/>
  <c r="H104" i="2" s="1"/>
  <c r="G105" i="2"/>
  <c r="G104" i="2" s="1"/>
  <c r="I103" i="2"/>
  <c r="I102" i="2" s="1"/>
  <c r="H103" i="2"/>
  <c r="H102" i="2" s="1"/>
  <c r="G103" i="2"/>
  <c r="G102" i="2" s="1"/>
  <c r="G95" i="2"/>
  <c r="H95" i="2"/>
  <c r="I95" i="2"/>
  <c r="G96" i="2"/>
  <c r="G94" i="2"/>
  <c r="G97" i="2"/>
  <c r="G98" i="2"/>
  <c r="G99" i="2"/>
  <c r="G100" i="2"/>
  <c r="G101" i="2"/>
  <c r="H96" i="2"/>
  <c r="H94" i="2"/>
  <c r="H97" i="2"/>
  <c r="H98" i="2"/>
  <c r="H99" i="2"/>
  <c r="H100" i="2"/>
  <c r="H101" i="2"/>
  <c r="I96" i="2"/>
  <c r="I97" i="2"/>
  <c r="I98" i="2"/>
  <c r="I99" i="2"/>
  <c r="I100" i="2"/>
  <c r="I101" i="2"/>
  <c r="I94" i="2"/>
  <c r="G88" i="2"/>
  <c r="H88" i="2"/>
  <c r="I88" i="2"/>
  <c r="G89" i="2"/>
  <c r="G87" i="2"/>
  <c r="G90" i="2"/>
  <c r="G91" i="2"/>
  <c r="G92" i="2"/>
  <c r="H89" i="2"/>
  <c r="H87" i="2"/>
  <c r="H90" i="2"/>
  <c r="H91" i="2"/>
  <c r="H92" i="2"/>
  <c r="I89" i="2"/>
  <c r="I87" i="2"/>
  <c r="I90" i="2"/>
  <c r="I91" i="2"/>
  <c r="I92" i="2"/>
  <c r="G76" i="2"/>
  <c r="H76" i="2"/>
  <c r="H75" i="2"/>
  <c r="H77" i="2"/>
  <c r="H78" i="2"/>
  <c r="H79" i="2"/>
  <c r="H80" i="2"/>
  <c r="H81" i="2"/>
  <c r="H82" i="2"/>
  <c r="H83" i="2"/>
  <c r="H84" i="2"/>
  <c r="H85" i="2"/>
  <c r="I76" i="2"/>
  <c r="G77" i="2"/>
  <c r="G75" i="2"/>
  <c r="G78" i="2"/>
  <c r="G79" i="2"/>
  <c r="G80" i="2"/>
  <c r="G81" i="2"/>
  <c r="G82" i="2"/>
  <c r="G83" i="2"/>
  <c r="G84" i="2"/>
  <c r="G85" i="2"/>
  <c r="I77" i="2"/>
  <c r="I78" i="2"/>
  <c r="I79" i="2"/>
  <c r="I75" i="2"/>
  <c r="I80" i="2"/>
  <c r="I81" i="2"/>
  <c r="I82" i="2"/>
  <c r="I83" i="2"/>
  <c r="I84" i="2"/>
  <c r="I85" i="2"/>
  <c r="G70" i="2"/>
  <c r="H70" i="2"/>
  <c r="I70" i="2"/>
  <c r="I69" i="2"/>
  <c r="I71" i="2"/>
  <c r="I72" i="2"/>
  <c r="I73" i="2"/>
  <c r="G71" i="2"/>
  <c r="H71" i="2"/>
  <c r="H72" i="2"/>
  <c r="G73" i="2"/>
  <c r="H73" i="2"/>
  <c r="H69" i="2"/>
  <c r="G69" i="2"/>
  <c r="G67" i="2"/>
  <c r="G66" i="2"/>
  <c r="H67" i="2"/>
  <c r="H66" i="2"/>
  <c r="I67" i="2"/>
  <c r="I66" i="2"/>
  <c r="G60" i="2"/>
  <c r="H60" i="2"/>
  <c r="H59" i="2"/>
  <c r="H61" i="2"/>
  <c r="H62" i="2"/>
  <c r="H63" i="2"/>
  <c r="H64" i="2"/>
  <c r="H57" i="2"/>
  <c r="H56" i="2" s="1"/>
  <c r="I60" i="2"/>
  <c r="G61" i="2"/>
  <c r="G59" i="2"/>
  <c r="G62" i="2"/>
  <c r="G63" i="2"/>
  <c r="G64" i="2"/>
  <c r="I61" i="2"/>
  <c r="I59" i="2"/>
  <c r="I62" i="2"/>
  <c r="I63" i="2"/>
  <c r="I64" i="2"/>
  <c r="I57" i="2"/>
  <c r="I56" i="2" s="1"/>
  <c r="G57" i="2"/>
  <c r="G56" i="2" s="1"/>
  <c r="I54" i="2"/>
  <c r="I53" i="2" s="1"/>
  <c r="I52" i="2"/>
  <c r="I51" i="2" s="1"/>
  <c r="H54" i="2"/>
  <c r="G54" i="2"/>
  <c r="G53" i="2" s="1"/>
  <c r="H52" i="2"/>
  <c r="G52" i="2"/>
  <c r="G51" i="2" s="1"/>
  <c r="I49" i="2"/>
  <c r="I48" i="2" s="1"/>
  <c r="H49" i="2"/>
  <c r="H48" i="2" s="1"/>
  <c r="G49" i="2"/>
  <c r="G48" i="2" s="1"/>
  <c r="I47" i="2"/>
  <c r="I46" i="2" s="1"/>
  <c r="H47" i="2"/>
  <c r="H46" i="2" s="1"/>
  <c r="G47" i="2"/>
  <c r="G46" i="2" s="1"/>
  <c r="G45" i="2"/>
  <c r="G44" i="2"/>
  <c r="G43" i="2" s="1"/>
  <c r="H45" i="2"/>
  <c r="H44" i="2"/>
  <c r="I45" i="2"/>
  <c r="I44" i="2"/>
  <c r="I36" i="2"/>
  <c r="I37" i="2"/>
  <c r="I39" i="2"/>
  <c r="I38" i="2" s="1"/>
  <c r="I41" i="2"/>
  <c r="I42" i="2"/>
  <c r="G42" i="2"/>
  <c r="H42" i="2"/>
  <c r="H41" i="2"/>
  <c r="H36" i="2"/>
  <c r="H37" i="2"/>
  <c r="H39" i="2"/>
  <c r="H38" i="2" s="1"/>
  <c r="G41" i="2"/>
  <c r="G39" i="2"/>
  <c r="G38" i="2" s="1"/>
  <c r="G37" i="2"/>
  <c r="G35" i="2" s="1"/>
  <c r="G36" i="2"/>
  <c r="I33" i="2"/>
  <c r="I32" i="2" s="1"/>
  <c r="H33" i="2"/>
  <c r="H32" i="2" s="1"/>
  <c r="G33" i="2"/>
  <c r="G32" i="2" s="1"/>
  <c r="I31" i="2"/>
  <c r="I30" i="2" s="1"/>
  <c r="H31" i="2"/>
  <c r="H30" i="2" s="1"/>
  <c r="G31" i="2"/>
  <c r="G30" i="2" s="1"/>
  <c r="I29" i="2"/>
  <c r="I28" i="2" s="1"/>
  <c r="I24" i="2"/>
  <c r="I23" i="2" s="1"/>
  <c r="I27" i="2"/>
  <c r="I26" i="2" s="1"/>
  <c r="H29" i="2"/>
  <c r="G29" i="2"/>
  <c r="G28" i="2" s="1"/>
  <c r="H27" i="2"/>
  <c r="H26" i="2" s="1"/>
  <c r="G27" i="2"/>
  <c r="G26" i="2" s="1"/>
  <c r="G25" i="2"/>
  <c r="H25" i="2"/>
  <c r="I25" i="2"/>
  <c r="H24" i="2"/>
  <c r="H23" i="2" s="1"/>
  <c r="H28" i="2"/>
  <c r="G24" i="2"/>
  <c r="G23" i="2" s="1"/>
  <c r="I21" i="2"/>
  <c r="I20" i="2" s="1"/>
  <c r="H21" i="2"/>
  <c r="H20" i="2" s="1"/>
  <c r="G21" i="2"/>
  <c r="G20" i="2" s="1"/>
  <c r="I19" i="2"/>
  <c r="I18" i="2" s="1"/>
  <c r="H19" i="2"/>
  <c r="H18" i="2" s="1"/>
  <c r="G19" i="2"/>
  <c r="G18" i="2" s="1"/>
  <c r="I17" i="2"/>
  <c r="I16" i="2" s="1"/>
  <c r="H17" i="2"/>
  <c r="H16" i="2" s="1"/>
  <c r="H12" i="2"/>
  <c r="H13" i="2"/>
  <c r="H15" i="2"/>
  <c r="H14" i="2" s="1"/>
  <c r="G17" i="2"/>
  <c r="G16" i="2" s="1"/>
  <c r="I15" i="2"/>
  <c r="I14" i="2" s="1"/>
  <c r="I12" i="2"/>
  <c r="I13" i="2"/>
  <c r="G15" i="2"/>
  <c r="G14" i="2" s="1"/>
  <c r="G12" i="2"/>
  <c r="G13" i="2"/>
  <c r="G9" i="2"/>
  <c r="H9" i="2"/>
  <c r="I9" i="2"/>
  <c r="H8" i="2"/>
  <c r="I8" i="2"/>
  <c r="G8" i="2"/>
  <c r="G7" i="2" s="1"/>
  <c r="G132" i="2"/>
  <c r="I118" i="2"/>
  <c r="G114" i="2"/>
  <c r="G113" i="2" s="1"/>
  <c r="I106" i="2"/>
  <c r="F11" i="3"/>
  <c r="G11" i="3"/>
  <c r="F8" i="3"/>
  <c r="F6" i="3" s="1"/>
  <c r="G8" i="3"/>
  <c r="G18" i="3"/>
  <c r="G36" i="1"/>
  <c r="H7" i="5"/>
  <c r="I7" i="5"/>
  <c r="H7" i="6"/>
  <c r="I7" i="6"/>
  <c r="H7" i="7"/>
  <c r="I7" i="7"/>
  <c r="H7" i="8"/>
  <c r="I7" i="8"/>
  <c r="H7" i="9"/>
  <c r="I7" i="9"/>
  <c r="H7" i="10"/>
  <c r="I7" i="10"/>
  <c r="H7" i="11"/>
  <c r="I7" i="11"/>
  <c r="H7" i="12"/>
  <c r="I7" i="12"/>
  <c r="H7" i="13"/>
  <c r="I7" i="13"/>
  <c r="H7" i="14"/>
  <c r="I7" i="14"/>
  <c r="H7" i="15"/>
  <c r="I7" i="15"/>
  <c r="H7" i="16"/>
  <c r="I7" i="16"/>
  <c r="H7" i="17"/>
  <c r="I7" i="17"/>
  <c r="H7" i="18"/>
  <c r="I7" i="18"/>
  <c r="H7" i="19"/>
  <c r="I7" i="19"/>
  <c r="H7" i="20"/>
  <c r="I7" i="20"/>
  <c r="H7" i="21"/>
  <c r="I7" i="21"/>
  <c r="H7" i="22"/>
  <c r="I7" i="22"/>
  <c r="H7" i="23"/>
  <c r="I7" i="23"/>
  <c r="H7" i="24"/>
  <c r="I7" i="24"/>
  <c r="H7" i="25"/>
  <c r="I7" i="25"/>
  <c r="H7" i="26"/>
  <c r="I7" i="26"/>
  <c r="H7" i="27"/>
  <c r="I7" i="27"/>
  <c r="H7" i="28"/>
  <c r="I7" i="28"/>
  <c r="H7" i="29"/>
  <c r="I7" i="29"/>
  <c r="H7" i="30"/>
  <c r="I7" i="30"/>
  <c r="H7" i="31"/>
  <c r="I7" i="31"/>
  <c r="H7" i="32"/>
  <c r="I7" i="32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 i="5"/>
  <c r="H11" i="6"/>
  <c r="I11" i="6"/>
  <c r="H11" i="7"/>
  <c r="I11" i="7"/>
  <c r="H11" i="8"/>
  <c r="I11" i="8"/>
  <c r="H11" i="9"/>
  <c r="I11" i="9"/>
  <c r="H11" i="10"/>
  <c r="I11" i="10"/>
  <c r="H11" i="11"/>
  <c r="I11" i="11"/>
  <c r="H11" i="12"/>
  <c r="I11" i="12"/>
  <c r="H11" i="13"/>
  <c r="I11" i="13"/>
  <c r="H11" i="14"/>
  <c r="I11" i="14"/>
  <c r="H11" i="15"/>
  <c r="I11" i="15"/>
  <c r="H11" i="16"/>
  <c r="I11" i="16"/>
  <c r="H11" i="17"/>
  <c r="I11" i="17"/>
  <c r="H11" i="18"/>
  <c r="I11" i="18"/>
  <c r="H11" i="19"/>
  <c r="I11" i="19"/>
  <c r="H11" i="20"/>
  <c r="I11" i="20"/>
  <c r="H11" i="21"/>
  <c r="I11" i="21"/>
  <c r="H11" i="22"/>
  <c r="I11" i="22"/>
  <c r="H11" i="23"/>
  <c r="I11" i="23"/>
  <c r="H11" i="24"/>
  <c r="I11" i="24"/>
  <c r="H11" i="25"/>
  <c r="I11" i="25"/>
  <c r="H11" i="26"/>
  <c r="I11" i="26"/>
  <c r="H11" i="27"/>
  <c r="H10" i="27" s="1"/>
  <c r="I11" i="27"/>
  <c r="H11" i="28"/>
  <c r="I11" i="28"/>
  <c r="H11" i="29"/>
  <c r="I11" i="29"/>
  <c r="H11" i="30"/>
  <c r="I11" i="30"/>
  <c r="H11" i="31"/>
  <c r="I11" i="31"/>
  <c r="H11" i="32"/>
  <c r="I11" i="32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I14" i="5"/>
  <c r="H14" i="5"/>
  <c r="G14" i="5"/>
  <c r="I14" i="6"/>
  <c r="H14" i="6"/>
  <c r="G14" i="6"/>
  <c r="I14" i="7"/>
  <c r="H14" i="7"/>
  <c r="G14" i="7"/>
  <c r="I14" i="8"/>
  <c r="H14" i="8"/>
  <c r="G14" i="8"/>
  <c r="I14" i="9"/>
  <c r="H14" i="9"/>
  <c r="G14" i="9"/>
  <c r="I14" i="10"/>
  <c r="H14" i="10"/>
  <c r="G14" i="10"/>
  <c r="I14" i="11"/>
  <c r="H14" i="11"/>
  <c r="G14" i="11"/>
  <c r="I14" i="12"/>
  <c r="H14" i="12"/>
  <c r="G14" i="12"/>
  <c r="I14" i="13"/>
  <c r="H14" i="13"/>
  <c r="G14" i="13"/>
  <c r="I14" i="14"/>
  <c r="H14" i="14"/>
  <c r="G14" i="14"/>
  <c r="I14" i="15"/>
  <c r="H14" i="15"/>
  <c r="G14" i="15"/>
  <c r="I14" i="16"/>
  <c r="H14" i="16"/>
  <c r="G14" i="16"/>
  <c r="I14" i="17"/>
  <c r="H14" i="17"/>
  <c r="G14" i="17"/>
  <c r="I14" i="18"/>
  <c r="H14" i="18"/>
  <c r="G14" i="18"/>
  <c r="I14" i="19"/>
  <c r="H14" i="19"/>
  <c r="H10" i="19" s="1"/>
  <c r="G14" i="19"/>
  <c r="I14" i="20"/>
  <c r="H14" i="20"/>
  <c r="G14" i="20"/>
  <c r="I14" i="21"/>
  <c r="H14" i="21"/>
  <c r="G14" i="21"/>
  <c r="I14" i="22"/>
  <c r="H14" i="22"/>
  <c r="G14" i="22"/>
  <c r="I14" i="23"/>
  <c r="H14" i="23"/>
  <c r="G14" i="23"/>
  <c r="I14" i="24"/>
  <c r="H14" i="24"/>
  <c r="G14" i="24"/>
  <c r="I14" i="25"/>
  <c r="H14" i="25"/>
  <c r="G14" i="25"/>
  <c r="I14" i="26"/>
  <c r="H14" i="26"/>
  <c r="H10" i="26" s="1"/>
  <c r="G14" i="26"/>
  <c r="I14" i="27"/>
  <c r="H14" i="27"/>
  <c r="G14" i="27"/>
  <c r="I14" i="28"/>
  <c r="H14" i="28"/>
  <c r="G14" i="28"/>
  <c r="I14" i="29"/>
  <c r="H14" i="29"/>
  <c r="G14" i="29"/>
  <c r="I14" i="30"/>
  <c r="H14" i="30"/>
  <c r="G14" i="30"/>
  <c r="I14" i="31"/>
  <c r="H14" i="31"/>
  <c r="G14" i="31"/>
  <c r="I14" i="32"/>
  <c r="H14" i="32"/>
  <c r="G14" i="32"/>
  <c r="I16" i="5"/>
  <c r="H16" i="5"/>
  <c r="G16" i="5"/>
  <c r="I16" i="6"/>
  <c r="I10" i="6" s="1"/>
  <c r="H16" i="6"/>
  <c r="G16" i="6"/>
  <c r="I16" i="7"/>
  <c r="H16" i="7"/>
  <c r="G16" i="7"/>
  <c r="I16" i="8"/>
  <c r="H16" i="8"/>
  <c r="H10" i="8" s="1"/>
  <c r="G16" i="8"/>
  <c r="I16" i="9"/>
  <c r="H16" i="9"/>
  <c r="H10" i="9" s="1"/>
  <c r="G16" i="9"/>
  <c r="I16" i="10"/>
  <c r="H16" i="10"/>
  <c r="G16" i="10"/>
  <c r="I16" i="11"/>
  <c r="H16" i="11"/>
  <c r="G16" i="11"/>
  <c r="I16" i="12"/>
  <c r="H16" i="12"/>
  <c r="G16" i="12"/>
  <c r="I16" i="13"/>
  <c r="H16" i="13"/>
  <c r="G16" i="13"/>
  <c r="I16" i="14"/>
  <c r="H16" i="14"/>
  <c r="G16" i="14"/>
  <c r="I16" i="15"/>
  <c r="H16" i="15"/>
  <c r="G16" i="15"/>
  <c r="I16" i="16"/>
  <c r="I10" i="16" s="1"/>
  <c r="H16" i="16"/>
  <c r="G16" i="16"/>
  <c r="I16" i="17"/>
  <c r="H16" i="17"/>
  <c r="G16" i="17"/>
  <c r="I16" i="18"/>
  <c r="H16" i="18"/>
  <c r="G16" i="18"/>
  <c r="I16" i="19"/>
  <c r="H16" i="19"/>
  <c r="G16" i="19"/>
  <c r="I16" i="20"/>
  <c r="H16" i="20"/>
  <c r="G16" i="20"/>
  <c r="I16" i="21"/>
  <c r="H16" i="21"/>
  <c r="G16" i="21"/>
  <c r="I16" i="22"/>
  <c r="H16" i="22"/>
  <c r="G16" i="22"/>
  <c r="G10" i="22" s="1"/>
  <c r="I16" i="23"/>
  <c r="H16" i="23"/>
  <c r="G16" i="23"/>
  <c r="I16" i="24"/>
  <c r="H16" i="24"/>
  <c r="G16" i="24"/>
  <c r="I16" i="25"/>
  <c r="I10" i="25"/>
  <c r="H16" i="25"/>
  <c r="G16" i="25"/>
  <c r="I16" i="26"/>
  <c r="H16" i="26"/>
  <c r="G16" i="26"/>
  <c r="I16" i="27"/>
  <c r="H16" i="27"/>
  <c r="G16" i="27"/>
  <c r="I16" i="28"/>
  <c r="H16" i="28"/>
  <c r="G16" i="28"/>
  <c r="I16" i="29"/>
  <c r="H16" i="29"/>
  <c r="G16" i="29"/>
  <c r="I16" i="30"/>
  <c r="I10" i="30"/>
  <c r="H16" i="30"/>
  <c r="G16" i="30"/>
  <c r="I16" i="31"/>
  <c r="H16" i="31"/>
  <c r="G16" i="31"/>
  <c r="I16" i="32"/>
  <c r="I10" i="32" s="1"/>
  <c r="H16" i="32"/>
  <c r="G16" i="32"/>
  <c r="H18" i="5"/>
  <c r="I18" i="5"/>
  <c r="H18" i="6"/>
  <c r="I18" i="6"/>
  <c r="H18" i="7"/>
  <c r="I18" i="7"/>
  <c r="H18" i="8"/>
  <c r="I18" i="8"/>
  <c r="H18" i="9"/>
  <c r="I18" i="9"/>
  <c r="H18" i="10"/>
  <c r="I18" i="10"/>
  <c r="H18" i="11"/>
  <c r="I18" i="11"/>
  <c r="H18" i="12"/>
  <c r="I18" i="12"/>
  <c r="H18" i="13"/>
  <c r="I18" i="13"/>
  <c r="H18" i="14"/>
  <c r="I18" i="14"/>
  <c r="H18" i="15"/>
  <c r="I18" i="15"/>
  <c r="H18" i="16"/>
  <c r="I18" i="16"/>
  <c r="H18" i="17"/>
  <c r="I18" i="17"/>
  <c r="H18" i="18"/>
  <c r="I18" i="18"/>
  <c r="H18" i="19"/>
  <c r="I18" i="19"/>
  <c r="H18" i="20"/>
  <c r="I18" i="20"/>
  <c r="H18" i="21"/>
  <c r="I18" i="21"/>
  <c r="H18" i="22"/>
  <c r="I18" i="22"/>
  <c r="H18" i="23"/>
  <c r="I18" i="23"/>
  <c r="H18" i="24"/>
  <c r="I18" i="24"/>
  <c r="H18" i="25"/>
  <c r="I18" i="25"/>
  <c r="H18" i="26"/>
  <c r="I18" i="26"/>
  <c r="H18" i="27"/>
  <c r="I18" i="27"/>
  <c r="H18" i="28"/>
  <c r="I18" i="28"/>
  <c r="H18" i="29"/>
  <c r="I18" i="29"/>
  <c r="H18" i="30"/>
  <c r="I18" i="30"/>
  <c r="H18" i="31"/>
  <c r="I18" i="31"/>
  <c r="H18" i="32"/>
  <c r="I18" i="3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 i="5"/>
  <c r="H20" i="6"/>
  <c r="I20" i="6"/>
  <c r="H20" i="7"/>
  <c r="I20" i="7"/>
  <c r="H20" i="8"/>
  <c r="I20" i="8"/>
  <c r="H20" i="9"/>
  <c r="I20" i="9"/>
  <c r="H20" i="10"/>
  <c r="I20" i="10"/>
  <c r="H20" i="11"/>
  <c r="I20" i="11"/>
  <c r="H20" i="12"/>
  <c r="I20" i="12"/>
  <c r="H20" i="13"/>
  <c r="I20" i="13"/>
  <c r="H20" i="14"/>
  <c r="I20" i="14"/>
  <c r="H20" i="15"/>
  <c r="I20" i="15"/>
  <c r="H20" i="16"/>
  <c r="I20" i="16"/>
  <c r="H20" i="17"/>
  <c r="I20" i="17"/>
  <c r="H20" i="18"/>
  <c r="I20" i="18"/>
  <c r="H20" i="19"/>
  <c r="I20" i="19"/>
  <c r="H20" i="20"/>
  <c r="I20" i="20"/>
  <c r="H20" i="21"/>
  <c r="I20" i="21"/>
  <c r="H20" i="22"/>
  <c r="I20" i="22"/>
  <c r="H20" i="23"/>
  <c r="I20" i="23"/>
  <c r="H20" i="24"/>
  <c r="I20" i="24"/>
  <c r="H20" i="25"/>
  <c r="I20" i="25"/>
  <c r="H20" i="26"/>
  <c r="I20" i="26"/>
  <c r="H20" i="27"/>
  <c r="I20" i="27"/>
  <c r="H20" i="28"/>
  <c r="I20" i="28"/>
  <c r="H20" i="29"/>
  <c r="I20" i="29"/>
  <c r="H20" i="30"/>
  <c r="I20" i="30"/>
  <c r="H20" i="31"/>
  <c r="I20" i="31"/>
  <c r="H20" i="32"/>
  <c r="I20" i="3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 i="5"/>
  <c r="G23" i="5"/>
  <c r="I23" i="6"/>
  <c r="H23" i="6"/>
  <c r="G23" i="6"/>
  <c r="I23" i="7"/>
  <c r="H23" i="7"/>
  <c r="G23" i="7"/>
  <c r="I23" i="8"/>
  <c r="H23" i="8"/>
  <c r="G23" i="8"/>
  <c r="I23" i="9"/>
  <c r="H23" i="9"/>
  <c r="G23" i="9"/>
  <c r="I23" i="10"/>
  <c r="H23" i="10"/>
  <c r="G23" i="10"/>
  <c r="I23" i="11"/>
  <c r="H23" i="11"/>
  <c r="G23" i="11"/>
  <c r="I23" i="12"/>
  <c r="H23" i="12"/>
  <c r="G23" i="12"/>
  <c r="I23" i="13"/>
  <c r="H23" i="13"/>
  <c r="G23" i="13"/>
  <c r="I23" i="14"/>
  <c r="H23" i="14"/>
  <c r="G23" i="14"/>
  <c r="I23" i="15"/>
  <c r="H23" i="15"/>
  <c r="G23" i="15"/>
  <c r="I23" i="16"/>
  <c r="H23" i="16"/>
  <c r="G23" i="16"/>
  <c r="I23" i="17"/>
  <c r="H23" i="17"/>
  <c r="G23" i="17"/>
  <c r="I23" i="18"/>
  <c r="H23" i="18"/>
  <c r="G23" i="18"/>
  <c r="I23" i="19"/>
  <c r="H23" i="19"/>
  <c r="G23" i="19"/>
  <c r="I23" i="20"/>
  <c r="H23" i="20"/>
  <c r="G23" i="20"/>
  <c r="I23" i="21"/>
  <c r="H23" i="21"/>
  <c r="G23" i="21"/>
  <c r="I23" i="22"/>
  <c r="H23" i="22"/>
  <c r="G23" i="22"/>
  <c r="I23" i="23"/>
  <c r="H23" i="23"/>
  <c r="G23" i="23"/>
  <c r="I23" i="24"/>
  <c r="H23" i="24"/>
  <c r="G23" i="24"/>
  <c r="I23" i="25"/>
  <c r="H23" i="25"/>
  <c r="G23" i="25"/>
  <c r="I23" i="26"/>
  <c r="H23" i="26"/>
  <c r="G23" i="26"/>
  <c r="I23" i="27"/>
  <c r="H23" i="27"/>
  <c r="G23" i="27"/>
  <c r="I23" i="28"/>
  <c r="H23" i="28"/>
  <c r="G23" i="28"/>
  <c r="I23" i="29"/>
  <c r="H23" i="29"/>
  <c r="G23" i="29"/>
  <c r="I23" i="30"/>
  <c r="H23" i="30"/>
  <c r="G23" i="30"/>
  <c r="I23" i="31"/>
  <c r="H23" i="31"/>
  <c r="G23" i="31"/>
  <c r="I23" i="32"/>
  <c r="H23" i="32"/>
  <c r="G23" i="32"/>
  <c r="I26" i="5"/>
  <c r="H26" i="5"/>
  <c r="G26" i="5"/>
  <c r="I26" i="6"/>
  <c r="H26" i="6"/>
  <c r="G26" i="6"/>
  <c r="I26" i="7"/>
  <c r="I22" i="7" s="1"/>
  <c r="H26" i="7"/>
  <c r="G26" i="7"/>
  <c r="I26" i="8"/>
  <c r="I22" i="8" s="1"/>
  <c r="H26" i="8"/>
  <c r="G26" i="8"/>
  <c r="I26" i="9"/>
  <c r="H26" i="9"/>
  <c r="H22" i="9" s="1"/>
  <c r="G26" i="9"/>
  <c r="I26" i="10"/>
  <c r="H26" i="10"/>
  <c r="H22" i="10"/>
  <c r="G26" i="10"/>
  <c r="I26" i="11"/>
  <c r="H26" i="11"/>
  <c r="G26" i="11"/>
  <c r="G22" i="11" s="1"/>
  <c r="I26" i="12"/>
  <c r="H26" i="12"/>
  <c r="G26" i="12"/>
  <c r="I26" i="13"/>
  <c r="I22" i="13" s="1"/>
  <c r="H26" i="13"/>
  <c r="G26" i="13"/>
  <c r="I26" i="14"/>
  <c r="H26" i="14"/>
  <c r="G26" i="14"/>
  <c r="I26" i="15"/>
  <c r="H26" i="15"/>
  <c r="G26" i="15"/>
  <c r="I26" i="16"/>
  <c r="H26" i="16"/>
  <c r="G26" i="16"/>
  <c r="I26" i="17"/>
  <c r="H26" i="17"/>
  <c r="G26" i="17"/>
  <c r="I26" i="18"/>
  <c r="H26" i="18"/>
  <c r="G26" i="18"/>
  <c r="I26" i="19"/>
  <c r="H26" i="19"/>
  <c r="G26" i="19"/>
  <c r="I26" i="20"/>
  <c r="H26" i="20"/>
  <c r="G26" i="20"/>
  <c r="I26" i="21"/>
  <c r="H26" i="21"/>
  <c r="G26" i="21"/>
  <c r="I26" i="22"/>
  <c r="H26" i="22"/>
  <c r="G26" i="22"/>
  <c r="I26" i="23"/>
  <c r="H26" i="23"/>
  <c r="G26" i="23"/>
  <c r="I26" i="24"/>
  <c r="H26" i="24"/>
  <c r="G26" i="24"/>
  <c r="I26" i="25"/>
  <c r="H26" i="25"/>
  <c r="G26" i="25"/>
  <c r="I26" i="26"/>
  <c r="H26" i="26"/>
  <c r="G26" i="26"/>
  <c r="I26" i="27"/>
  <c r="H26" i="27"/>
  <c r="G26" i="27"/>
  <c r="I26" i="28"/>
  <c r="H26" i="28"/>
  <c r="G26" i="28"/>
  <c r="I26" i="29"/>
  <c r="H26" i="29"/>
  <c r="G26" i="29"/>
  <c r="I26" i="30"/>
  <c r="H26" i="30"/>
  <c r="H22" i="30" s="1"/>
  <c r="G26" i="30"/>
  <c r="G22" i="30" s="1"/>
  <c r="I26" i="31"/>
  <c r="H26" i="31"/>
  <c r="G26" i="31"/>
  <c r="I26" i="32"/>
  <c r="H26" i="32"/>
  <c r="G26" i="32"/>
  <c r="I28" i="5"/>
  <c r="H28" i="5"/>
  <c r="G28" i="5"/>
  <c r="I28" i="6"/>
  <c r="H28" i="6"/>
  <c r="G28" i="6"/>
  <c r="I28" i="7"/>
  <c r="H28" i="7"/>
  <c r="H22" i="7" s="1"/>
  <c r="G28" i="7"/>
  <c r="G22" i="7"/>
  <c r="I28" i="8"/>
  <c r="H28" i="8"/>
  <c r="G28" i="8"/>
  <c r="I28" i="9"/>
  <c r="I22" i="9" s="1"/>
  <c r="H28" i="9"/>
  <c r="G28" i="9"/>
  <c r="I28" i="10"/>
  <c r="H28" i="10"/>
  <c r="G28" i="10"/>
  <c r="I28" i="11"/>
  <c r="H28" i="11"/>
  <c r="H22" i="11" s="1"/>
  <c r="G28" i="11"/>
  <c r="I28" i="12"/>
  <c r="H28" i="12"/>
  <c r="G28" i="12"/>
  <c r="I28" i="13"/>
  <c r="H28" i="13"/>
  <c r="G28" i="13"/>
  <c r="G22" i="13" s="1"/>
  <c r="I28" i="14"/>
  <c r="I22" i="14" s="1"/>
  <c r="H28" i="14"/>
  <c r="G28" i="14"/>
  <c r="I28" i="15"/>
  <c r="H28" i="15"/>
  <c r="G28" i="15"/>
  <c r="I28" i="16"/>
  <c r="H28" i="16"/>
  <c r="G28" i="16"/>
  <c r="G22" i="16" s="1"/>
  <c r="I28" i="17"/>
  <c r="H28" i="17"/>
  <c r="G28" i="17"/>
  <c r="I28" i="18"/>
  <c r="I22" i="18" s="1"/>
  <c r="H28" i="18"/>
  <c r="G28" i="18"/>
  <c r="G22" i="18" s="1"/>
  <c r="I28" i="19"/>
  <c r="H28" i="19"/>
  <c r="G28" i="19"/>
  <c r="I28" i="20"/>
  <c r="H28" i="20"/>
  <c r="G28" i="20"/>
  <c r="G22" i="20" s="1"/>
  <c r="I28" i="21"/>
  <c r="H28" i="21"/>
  <c r="G28" i="21"/>
  <c r="I28" i="22"/>
  <c r="I22" i="22" s="1"/>
  <c r="H28" i="22"/>
  <c r="G28" i="22"/>
  <c r="G22" i="22" s="1"/>
  <c r="I28" i="23"/>
  <c r="H28" i="23"/>
  <c r="H22" i="23" s="1"/>
  <c r="G28" i="23"/>
  <c r="I28" i="24"/>
  <c r="H28" i="24"/>
  <c r="G28" i="24"/>
  <c r="I28" i="25"/>
  <c r="H28" i="25"/>
  <c r="G28" i="25"/>
  <c r="G22" i="25" s="1"/>
  <c r="I28" i="26"/>
  <c r="H28" i="26"/>
  <c r="G28" i="26"/>
  <c r="I28" i="27"/>
  <c r="H28" i="27"/>
  <c r="G28" i="27"/>
  <c r="I28" i="28"/>
  <c r="H28" i="28"/>
  <c r="H22" i="28" s="1"/>
  <c r="G28" i="28"/>
  <c r="I28" i="29"/>
  <c r="H28" i="29"/>
  <c r="G28" i="29"/>
  <c r="I28" i="30"/>
  <c r="H28" i="30"/>
  <c r="G28" i="30"/>
  <c r="I28" i="31"/>
  <c r="H28" i="31"/>
  <c r="G28" i="31"/>
  <c r="G22" i="31" s="1"/>
  <c r="I28" i="32"/>
  <c r="H28" i="32"/>
  <c r="H22" i="32" s="1"/>
  <c r="G28" i="32"/>
  <c r="I30" i="5"/>
  <c r="H30" i="5"/>
  <c r="G30" i="5"/>
  <c r="I30" i="6"/>
  <c r="H30" i="6"/>
  <c r="G30" i="6"/>
  <c r="I30" i="7"/>
  <c r="H30" i="7"/>
  <c r="G30" i="7"/>
  <c r="I30" i="8"/>
  <c r="H30" i="8"/>
  <c r="G30" i="8"/>
  <c r="I30" i="9"/>
  <c r="H30" i="9"/>
  <c r="G30" i="9"/>
  <c r="I30" i="10"/>
  <c r="H30" i="10"/>
  <c r="G30" i="10"/>
  <c r="I30" i="11"/>
  <c r="H30" i="11"/>
  <c r="G30" i="11"/>
  <c r="I30" i="12"/>
  <c r="H30" i="12"/>
  <c r="G30" i="12"/>
  <c r="I30" i="13"/>
  <c r="H30" i="13"/>
  <c r="G30" i="13"/>
  <c r="I30" i="14"/>
  <c r="H30" i="14"/>
  <c r="G30" i="14"/>
  <c r="I30" i="15"/>
  <c r="H30" i="15"/>
  <c r="G30" i="15"/>
  <c r="I30" i="16"/>
  <c r="H30" i="16"/>
  <c r="G30" i="16"/>
  <c r="I30" i="17"/>
  <c r="H30" i="17"/>
  <c r="G30" i="17"/>
  <c r="I30" i="18"/>
  <c r="H30" i="18"/>
  <c r="G30" i="18"/>
  <c r="I30" i="19"/>
  <c r="H30" i="19"/>
  <c r="G30" i="19"/>
  <c r="I30" i="20"/>
  <c r="H30" i="20"/>
  <c r="G30" i="20"/>
  <c r="I30" i="21"/>
  <c r="H30" i="21"/>
  <c r="G30" i="21"/>
  <c r="I30" i="22"/>
  <c r="H30" i="22"/>
  <c r="G30" i="22"/>
  <c r="I30" i="23"/>
  <c r="H30" i="23"/>
  <c r="G30" i="23"/>
  <c r="I30" i="24"/>
  <c r="H30" i="24"/>
  <c r="G30" i="24"/>
  <c r="I30" i="25"/>
  <c r="H30" i="25"/>
  <c r="G30" i="25"/>
  <c r="I30" i="26"/>
  <c r="H30" i="26"/>
  <c r="G30" i="26"/>
  <c r="I30" i="27"/>
  <c r="H30" i="27"/>
  <c r="G30" i="27"/>
  <c r="I30" i="28"/>
  <c r="H30" i="28"/>
  <c r="G30" i="28"/>
  <c r="I30" i="29"/>
  <c r="H30" i="29"/>
  <c r="G30" i="29"/>
  <c r="I30" i="30"/>
  <c r="H30" i="30"/>
  <c r="G30" i="30"/>
  <c r="I30" i="31"/>
  <c r="H30" i="31"/>
  <c r="G30" i="31"/>
  <c r="I30" i="32"/>
  <c r="H30" i="32"/>
  <c r="G30" i="32"/>
  <c r="H32" i="5"/>
  <c r="I32" i="5"/>
  <c r="H32" i="6"/>
  <c r="I32" i="6"/>
  <c r="H32" i="7"/>
  <c r="I32" i="7"/>
  <c r="H32" i="8"/>
  <c r="I32" i="8"/>
  <c r="H32" i="9"/>
  <c r="I32" i="9"/>
  <c r="H32" i="10"/>
  <c r="I32" i="10"/>
  <c r="H32" i="11"/>
  <c r="I32" i="11"/>
  <c r="H32" i="12"/>
  <c r="I32" i="12"/>
  <c r="H32" i="13"/>
  <c r="I32" i="13"/>
  <c r="H32" i="14"/>
  <c r="I32" i="14"/>
  <c r="H32" i="15"/>
  <c r="I32" i="15"/>
  <c r="H32" i="16"/>
  <c r="I32" i="16"/>
  <c r="H32" i="17"/>
  <c r="I32" i="17"/>
  <c r="H32" i="18"/>
  <c r="I32" i="18"/>
  <c r="H32" i="19"/>
  <c r="I32" i="19"/>
  <c r="H32" i="20"/>
  <c r="I32" i="20"/>
  <c r="H32" i="21"/>
  <c r="I32" i="21"/>
  <c r="H32" i="22"/>
  <c r="I32" i="22"/>
  <c r="H32" i="23"/>
  <c r="I32" i="23"/>
  <c r="H32" i="24"/>
  <c r="I32" i="24"/>
  <c r="H32" i="25"/>
  <c r="I32" i="25"/>
  <c r="H32" i="26"/>
  <c r="I32" i="26"/>
  <c r="H32" i="27"/>
  <c r="I32" i="27"/>
  <c r="H32" i="28"/>
  <c r="I32" i="28"/>
  <c r="H32" i="29"/>
  <c r="I32" i="29"/>
  <c r="H32" i="30"/>
  <c r="I32" i="30"/>
  <c r="H32" i="31"/>
  <c r="I32" i="31"/>
  <c r="H32" i="32"/>
  <c r="I32" i="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 i="5"/>
  <c r="H35" i="6"/>
  <c r="I35" i="6"/>
  <c r="H35" i="7"/>
  <c r="I35" i="7"/>
  <c r="H35" i="8"/>
  <c r="I35" i="8"/>
  <c r="H35" i="9"/>
  <c r="I35" i="9"/>
  <c r="H35" i="10"/>
  <c r="I35" i="10"/>
  <c r="H35" i="11"/>
  <c r="I35" i="11"/>
  <c r="H35" i="12"/>
  <c r="I35" i="12"/>
  <c r="H35" i="13"/>
  <c r="I35" i="13"/>
  <c r="H35" i="14"/>
  <c r="I35" i="14"/>
  <c r="H35" i="15"/>
  <c r="I35" i="15"/>
  <c r="H35" i="16"/>
  <c r="I35" i="16"/>
  <c r="H35" i="17"/>
  <c r="I35" i="17"/>
  <c r="H35" i="18"/>
  <c r="I35" i="18"/>
  <c r="H35" i="19"/>
  <c r="I35" i="19"/>
  <c r="H35" i="20"/>
  <c r="I35" i="20"/>
  <c r="H35" i="21"/>
  <c r="I35" i="21"/>
  <c r="H35" i="22"/>
  <c r="I35" i="22"/>
  <c r="H35" i="23"/>
  <c r="I35" i="23"/>
  <c r="H35" i="24"/>
  <c r="I35" i="24"/>
  <c r="H35" i="25"/>
  <c r="I35" i="25"/>
  <c r="H35" i="26"/>
  <c r="I35" i="26"/>
  <c r="H35" i="27"/>
  <c r="I35" i="27"/>
  <c r="H35" i="28"/>
  <c r="I35" i="28"/>
  <c r="H35" i="29"/>
  <c r="I35" i="29"/>
  <c r="H35" i="30"/>
  <c r="I35" i="30"/>
  <c r="H35" i="31"/>
  <c r="I35" i="31"/>
  <c r="H35" i="32"/>
  <c r="I35" i="32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 i="5"/>
  <c r="H38" i="6"/>
  <c r="I38" i="6"/>
  <c r="H38" i="7"/>
  <c r="I38" i="7"/>
  <c r="H38" i="8"/>
  <c r="I38" i="8"/>
  <c r="H38" i="9"/>
  <c r="I38" i="9"/>
  <c r="H38" i="10"/>
  <c r="I38" i="10"/>
  <c r="H38" i="11"/>
  <c r="I38" i="11"/>
  <c r="H38" i="12"/>
  <c r="I38" i="12"/>
  <c r="H38" i="13"/>
  <c r="I38" i="13"/>
  <c r="H38" i="14"/>
  <c r="I38" i="14"/>
  <c r="H38" i="15"/>
  <c r="I38" i="15"/>
  <c r="H38" i="16"/>
  <c r="I38" i="16"/>
  <c r="H38" i="17"/>
  <c r="I38" i="17"/>
  <c r="H38" i="18"/>
  <c r="I38" i="18"/>
  <c r="H38" i="19"/>
  <c r="I38" i="19"/>
  <c r="H38" i="20"/>
  <c r="I38" i="20"/>
  <c r="H38" i="21"/>
  <c r="I38" i="21"/>
  <c r="H38" i="22"/>
  <c r="I38" i="22"/>
  <c r="H38" i="23"/>
  <c r="I38" i="23"/>
  <c r="H38" i="24"/>
  <c r="I38" i="24"/>
  <c r="H38" i="25"/>
  <c r="I38" i="25"/>
  <c r="H38" i="26"/>
  <c r="I38" i="26"/>
  <c r="H38" i="27"/>
  <c r="I38" i="27"/>
  <c r="H38" i="28"/>
  <c r="I38" i="28"/>
  <c r="H38" i="29"/>
  <c r="I38" i="29"/>
  <c r="H38" i="30"/>
  <c r="I38" i="30"/>
  <c r="H38" i="31"/>
  <c r="I38" i="31"/>
  <c r="H38" i="32"/>
  <c r="I38" i="32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G40" i="5"/>
  <c r="I40" i="6"/>
  <c r="H40" i="6"/>
  <c r="G40" i="6"/>
  <c r="I40" i="7"/>
  <c r="H40" i="7"/>
  <c r="G40" i="7"/>
  <c r="I40" i="8"/>
  <c r="H40" i="8"/>
  <c r="G40" i="8"/>
  <c r="I40" i="9"/>
  <c r="H40" i="9"/>
  <c r="G40" i="9"/>
  <c r="I40" i="10"/>
  <c r="H40" i="10"/>
  <c r="G40" i="10"/>
  <c r="I40" i="11"/>
  <c r="H40" i="11"/>
  <c r="G40" i="11"/>
  <c r="I40" i="12"/>
  <c r="H40" i="12"/>
  <c r="G40" i="12"/>
  <c r="I40" i="13"/>
  <c r="H40" i="13"/>
  <c r="G40" i="13"/>
  <c r="I40" i="14"/>
  <c r="H40" i="14"/>
  <c r="G40" i="14"/>
  <c r="I40" i="15"/>
  <c r="H40" i="15"/>
  <c r="G40" i="15"/>
  <c r="I40" i="16"/>
  <c r="H40" i="16"/>
  <c r="G40" i="16"/>
  <c r="I40" i="17"/>
  <c r="H40" i="17"/>
  <c r="G40" i="17"/>
  <c r="I40" i="18"/>
  <c r="H40" i="18"/>
  <c r="G40" i="18"/>
  <c r="I40" i="19"/>
  <c r="H40" i="19"/>
  <c r="G40" i="19"/>
  <c r="I40" i="20"/>
  <c r="H40" i="20"/>
  <c r="G40" i="20"/>
  <c r="I40" i="21"/>
  <c r="H40" i="21"/>
  <c r="G40" i="21"/>
  <c r="I40" i="22"/>
  <c r="H40" i="22"/>
  <c r="G40" i="22"/>
  <c r="I40" i="23"/>
  <c r="H40" i="23"/>
  <c r="G40" i="23"/>
  <c r="I40" i="24"/>
  <c r="H40" i="24"/>
  <c r="G40" i="24"/>
  <c r="I40" i="25"/>
  <c r="H40" i="25"/>
  <c r="G40" i="25"/>
  <c r="I40" i="26"/>
  <c r="H40" i="26"/>
  <c r="G40" i="26"/>
  <c r="I40" i="27"/>
  <c r="H40" i="27"/>
  <c r="G40" i="27"/>
  <c r="I40" i="28"/>
  <c r="H40" i="28"/>
  <c r="G40" i="28"/>
  <c r="I40" i="29"/>
  <c r="H40" i="29"/>
  <c r="G40" i="29"/>
  <c r="I40" i="30"/>
  <c r="H40" i="30"/>
  <c r="G40" i="30"/>
  <c r="I40" i="31"/>
  <c r="H40" i="31"/>
  <c r="G40" i="31"/>
  <c r="I40" i="32"/>
  <c r="H40" i="32"/>
  <c r="G40" i="32"/>
  <c r="H43" i="5"/>
  <c r="I43" i="5"/>
  <c r="H43" i="6"/>
  <c r="I43" i="6"/>
  <c r="H43" i="7"/>
  <c r="I43" i="7"/>
  <c r="H43" i="8"/>
  <c r="I43" i="8"/>
  <c r="H43" i="9"/>
  <c r="I43" i="9"/>
  <c r="H43" i="10"/>
  <c r="I43" i="10"/>
  <c r="H43" i="11"/>
  <c r="I43" i="11"/>
  <c r="H43" i="12"/>
  <c r="I43" i="12"/>
  <c r="H43" i="13"/>
  <c r="I43" i="13"/>
  <c r="H43" i="14"/>
  <c r="I43" i="14"/>
  <c r="H43" i="15"/>
  <c r="I43" i="15"/>
  <c r="H43" i="16"/>
  <c r="I43" i="16"/>
  <c r="H43" i="17"/>
  <c r="I43" i="17"/>
  <c r="H43" i="18"/>
  <c r="I43" i="18"/>
  <c r="H43" i="19"/>
  <c r="I43" i="19"/>
  <c r="H43" i="20"/>
  <c r="I43" i="20"/>
  <c r="H43" i="21"/>
  <c r="I43" i="21"/>
  <c r="H43" i="22"/>
  <c r="I43" i="22"/>
  <c r="H43" i="23"/>
  <c r="I43" i="23"/>
  <c r="H43" i="24"/>
  <c r="I43" i="24"/>
  <c r="H43" i="25"/>
  <c r="I43" i="25"/>
  <c r="H43" i="26"/>
  <c r="I43" i="26"/>
  <c r="H43" i="27"/>
  <c r="I43" i="27"/>
  <c r="H43" i="28"/>
  <c r="I43" i="28"/>
  <c r="H43" i="29"/>
  <c r="I43" i="29"/>
  <c r="H43" i="30"/>
  <c r="I43" i="30"/>
  <c r="H43" i="31"/>
  <c r="I43" i="31"/>
  <c r="H43" i="32"/>
  <c r="I43" i="32"/>
  <c r="G43" i="5"/>
  <c r="G43" i="6"/>
  <c r="G43" i="7"/>
  <c r="G43" i="8"/>
  <c r="G43" i="9"/>
  <c r="G34" i="9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 i="5"/>
  <c r="H48" i="6"/>
  <c r="I48" i="6"/>
  <c r="H48" i="7"/>
  <c r="I48" i="7"/>
  <c r="H48" i="8"/>
  <c r="I48" i="8"/>
  <c r="H48" i="9"/>
  <c r="I48" i="9"/>
  <c r="H48" i="10"/>
  <c r="I48" i="10"/>
  <c r="H48" i="11"/>
  <c r="I48" i="11"/>
  <c r="H48" i="12"/>
  <c r="I48" i="12"/>
  <c r="H48" i="13"/>
  <c r="I48" i="13"/>
  <c r="H48" i="14"/>
  <c r="I48" i="14"/>
  <c r="H48" i="15"/>
  <c r="I48" i="15"/>
  <c r="H48" i="16"/>
  <c r="I48" i="16"/>
  <c r="H48" i="17"/>
  <c r="I48" i="17"/>
  <c r="H48" i="18"/>
  <c r="I48" i="18"/>
  <c r="H48" i="19"/>
  <c r="I48" i="19"/>
  <c r="H48" i="20"/>
  <c r="I48" i="20"/>
  <c r="H48" i="21"/>
  <c r="I48" i="21"/>
  <c r="H48" i="22"/>
  <c r="I48" i="22"/>
  <c r="H48" i="23"/>
  <c r="I48" i="23"/>
  <c r="H48" i="24"/>
  <c r="I48" i="24"/>
  <c r="H48" i="25"/>
  <c r="I48" i="25"/>
  <c r="H48" i="26"/>
  <c r="I48" i="26"/>
  <c r="H48" i="27"/>
  <c r="I48" i="27"/>
  <c r="H48" i="28"/>
  <c r="I48" i="28"/>
  <c r="H48" i="29"/>
  <c r="I48" i="29"/>
  <c r="H48" i="30"/>
  <c r="I48" i="30"/>
  <c r="H48" i="31"/>
  <c r="I48" i="31"/>
  <c r="H48" i="32"/>
  <c r="I48" i="32"/>
  <c r="H46" i="5"/>
  <c r="I46" i="5"/>
  <c r="H46" i="6"/>
  <c r="I46" i="6"/>
  <c r="H46" i="7"/>
  <c r="I46" i="7"/>
  <c r="H46" i="8"/>
  <c r="I46" i="8"/>
  <c r="H46" i="9"/>
  <c r="I46" i="9"/>
  <c r="I34" i="9" s="1"/>
  <c r="H46" i="10"/>
  <c r="I46" i="10"/>
  <c r="H46" i="11"/>
  <c r="I46" i="11"/>
  <c r="H46" i="12"/>
  <c r="I46" i="12"/>
  <c r="H46" i="13"/>
  <c r="I46" i="13"/>
  <c r="H46" i="14"/>
  <c r="H34" i="14" s="1"/>
  <c r="I46" i="14"/>
  <c r="H46" i="15"/>
  <c r="I46" i="15"/>
  <c r="H46" i="16"/>
  <c r="I46" i="16"/>
  <c r="H46" i="17"/>
  <c r="I46" i="17"/>
  <c r="H46" i="18"/>
  <c r="I46" i="18"/>
  <c r="I34" i="18"/>
  <c r="H46" i="19"/>
  <c r="I46" i="19"/>
  <c r="H46" i="20"/>
  <c r="H34" i="20"/>
  <c r="I46" i="20"/>
  <c r="H46" i="21"/>
  <c r="I46" i="21"/>
  <c r="H46" i="22"/>
  <c r="I46" i="22"/>
  <c r="I34" i="22" s="1"/>
  <c r="H46" i="23"/>
  <c r="I46" i="23"/>
  <c r="H46" i="24"/>
  <c r="I46" i="24"/>
  <c r="H46" i="25"/>
  <c r="I46" i="25"/>
  <c r="H46" i="26"/>
  <c r="I46" i="26"/>
  <c r="H46" i="27"/>
  <c r="I46" i="27"/>
  <c r="H46" i="28"/>
  <c r="I46" i="28"/>
  <c r="H46" i="29"/>
  <c r="I46" i="29"/>
  <c r="H46" i="30"/>
  <c r="I46" i="30"/>
  <c r="H46" i="31"/>
  <c r="I46" i="31"/>
  <c r="H46" i="32"/>
  <c r="I46" i="3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i="20" s="1"/>
  <c r="G48" i="21"/>
  <c r="G48" i="22"/>
  <c r="G48" i="23"/>
  <c r="G48" i="24"/>
  <c r="G34" i="24" s="1"/>
  <c r="G48" i="25"/>
  <c r="G48" i="26"/>
  <c r="G48" i="27"/>
  <c r="G48" i="28"/>
  <c r="G34" i="28" s="1"/>
  <c r="G48" i="29"/>
  <c r="G48" i="30"/>
  <c r="G48" i="31"/>
  <c r="G48" i="32"/>
  <c r="I53" i="5"/>
  <c r="H53" i="5"/>
  <c r="G53" i="5"/>
  <c r="I53" i="6"/>
  <c r="H53" i="6"/>
  <c r="G53" i="6"/>
  <c r="I53" i="7"/>
  <c r="H53" i="7"/>
  <c r="G53" i="7"/>
  <c r="I53" i="8"/>
  <c r="H53" i="8"/>
  <c r="G53" i="8"/>
  <c r="I53" i="9"/>
  <c r="H53" i="9"/>
  <c r="G53" i="9"/>
  <c r="I53" i="10"/>
  <c r="H53" i="10"/>
  <c r="G53" i="10"/>
  <c r="I53" i="11"/>
  <c r="H53" i="11"/>
  <c r="G53" i="11"/>
  <c r="I53" i="12"/>
  <c r="H53" i="12"/>
  <c r="G53" i="12"/>
  <c r="I53" i="13"/>
  <c r="H53" i="13"/>
  <c r="G53" i="13"/>
  <c r="I53" i="14"/>
  <c r="H53" i="14"/>
  <c r="G53" i="14"/>
  <c r="I53" i="15"/>
  <c r="H53" i="15"/>
  <c r="G53" i="15"/>
  <c r="I53" i="16"/>
  <c r="H53" i="16"/>
  <c r="G53" i="16"/>
  <c r="I53" i="17"/>
  <c r="H53" i="17"/>
  <c r="G53" i="17"/>
  <c r="I53" i="18"/>
  <c r="H53" i="18"/>
  <c r="G53" i="18"/>
  <c r="I53" i="19"/>
  <c r="H53" i="19"/>
  <c r="G53" i="19"/>
  <c r="I53" i="20"/>
  <c r="H53" i="20"/>
  <c r="G53" i="20"/>
  <c r="I53" i="21"/>
  <c r="H53" i="21"/>
  <c r="G53" i="21"/>
  <c r="I53" i="22"/>
  <c r="H53" i="22"/>
  <c r="G53" i="22"/>
  <c r="I53" i="23"/>
  <c r="H53" i="23"/>
  <c r="G53" i="23"/>
  <c r="I53" i="24"/>
  <c r="H53" i="24"/>
  <c r="G53" i="24"/>
  <c r="I53" i="25"/>
  <c r="H53" i="25"/>
  <c r="G53" i="25"/>
  <c r="I53" i="26"/>
  <c r="H53" i="26"/>
  <c r="G53" i="26"/>
  <c r="I53" i="27"/>
  <c r="H53" i="27"/>
  <c r="G53" i="27"/>
  <c r="I53" i="28"/>
  <c r="H53" i="28"/>
  <c r="G53" i="28"/>
  <c r="I53" i="29"/>
  <c r="H53" i="29"/>
  <c r="H50" i="29" s="1"/>
  <c r="G53" i="29"/>
  <c r="I53" i="30"/>
  <c r="H53" i="30"/>
  <c r="G53" i="30"/>
  <c r="I53" i="31"/>
  <c r="H53" i="31"/>
  <c r="G53" i="31"/>
  <c r="I53" i="32"/>
  <c r="I50" i="32" s="1"/>
  <c r="H53" i="32"/>
  <c r="G53" i="32"/>
  <c r="H53" i="2"/>
  <c r="H51" i="5"/>
  <c r="H50" i="5" s="1"/>
  <c r="I51" i="5"/>
  <c r="I50" i="5" s="1"/>
  <c r="H51" i="6"/>
  <c r="H50" i="6" s="1"/>
  <c r="I51" i="6"/>
  <c r="H51" i="7"/>
  <c r="H50" i="7" s="1"/>
  <c r="I51" i="7"/>
  <c r="I50" i="7"/>
  <c r="H51" i="8"/>
  <c r="I51" i="8"/>
  <c r="H51" i="9"/>
  <c r="I51" i="9"/>
  <c r="I50" i="9" s="1"/>
  <c r="H51" i="10"/>
  <c r="H50" i="10" s="1"/>
  <c r="I51" i="10"/>
  <c r="I50" i="10" s="1"/>
  <c r="H51" i="11"/>
  <c r="I51" i="11"/>
  <c r="H51" i="12"/>
  <c r="H50" i="12" s="1"/>
  <c r="I51" i="12"/>
  <c r="H51" i="13"/>
  <c r="I51" i="13"/>
  <c r="I50" i="13"/>
  <c r="H51" i="14"/>
  <c r="H50" i="14" s="1"/>
  <c r="I51" i="14"/>
  <c r="I50" i="14"/>
  <c r="H51" i="15"/>
  <c r="I51" i="15"/>
  <c r="I50" i="15" s="1"/>
  <c r="H51" i="16"/>
  <c r="H50" i="16" s="1"/>
  <c r="I51" i="16"/>
  <c r="H51" i="17"/>
  <c r="I51" i="17"/>
  <c r="I50" i="17" s="1"/>
  <c r="H51" i="18"/>
  <c r="H50" i="18" s="1"/>
  <c r="I51" i="18"/>
  <c r="H51" i="19"/>
  <c r="H50" i="19"/>
  <c r="I51" i="19"/>
  <c r="I50" i="19" s="1"/>
  <c r="H51" i="20"/>
  <c r="H50" i="20"/>
  <c r="I51" i="20"/>
  <c r="H51" i="21"/>
  <c r="I51" i="21"/>
  <c r="I50" i="21" s="1"/>
  <c r="H51" i="22"/>
  <c r="I51" i="22"/>
  <c r="I50" i="22" s="1"/>
  <c r="H51" i="23"/>
  <c r="H50" i="23" s="1"/>
  <c r="I51" i="23"/>
  <c r="H51" i="24"/>
  <c r="I51" i="24"/>
  <c r="I50" i="24" s="1"/>
  <c r="H51" i="25"/>
  <c r="I51" i="25"/>
  <c r="I50" i="25" s="1"/>
  <c r="H51" i="26"/>
  <c r="H50" i="26" s="1"/>
  <c r="I51" i="26"/>
  <c r="I50" i="26" s="1"/>
  <c r="H51" i="27"/>
  <c r="H50" i="27" s="1"/>
  <c r="I51" i="27"/>
  <c r="H51" i="28"/>
  <c r="I51" i="28"/>
  <c r="I50" i="28" s="1"/>
  <c r="H51" i="29"/>
  <c r="I51" i="29"/>
  <c r="H51" i="30"/>
  <c r="H50" i="30"/>
  <c r="I51" i="30"/>
  <c r="I50" i="30" s="1"/>
  <c r="H51" i="31"/>
  <c r="H50" i="31"/>
  <c r="I51" i="31"/>
  <c r="I50" i="31" s="1"/>
  <c r="H51" i="32"/>
  <c r="H50" i="32"/>
  <c r="I51" i="32"/>
  <c r="H51" i="2"/>
  <c r="G51" i="5"/>
  <c r="G50" i="5" s="1"/>
  <c r="G51" i="6"/>
  <c r="G51" i="7"/>
  <c r="G51" i="8"/>
  <c r="G50" i="8" s="1"/>
  <c r="G51" i="9"/>
  <c r="G50" i="9" s="1"/>
  <c r="G51" i="10"/>
  <c r="G51" i="11"/>
  <c r="G50" i="11"/>
  <c r="G51" i="12"/>
  <c r="G50" i="12"/>
  <c r="G51" i="13"/>
  <c r="G50" i="13"/>
  <c r="G51" i="14"/>
  <c r="G51" i="15"/>
  <c r="G50" i="15" s="1"/>
  <c r="G51" i="16"/>
  <c r="G50" i="16" s="1"/>
  <c r="G51" i="17"/>
  <c r="G51" i="18"/>
  <c r="G50" i="18"/>
  <c r="G51" i="19"/>
  <c r="G50" i="19"/>
  <c r="G51" i="20"/>
  <c r="G51" i="21"/>
  <c r="G50" i="21" s="1"/>
  <c r="G51" i="22"/>
  <c r="G51" i="23"/>
  <c r="G50" i="23" s="1"/>
  <c r="G51" i="24"/>
  <c r="G50" i="24" s="1"/>
  <c r="G51" i="25"/>
  <c r="G51" i="26"/>
  <c r="G51" i="27"/>
  <c r="G50" i="27" s="1"/>
  <c r="G51" i="28"/>
  <c r="G50" i="28" s="1"/>
  <c r="G51" i="29"/>
  <c r="G50" i="29" s="1"/>
  <c r="G51" i="30"/>
  <c r="G51" i="31"/>
  <c r="G50" i="31" s="1"/>
  <c r="G51" i="32"/>
  <c r="G50" i="32" s="1"/>
  <c r="H56" i="5"/>
  <c r="I56" i="5"/>
  <c r="H56" i="6"/>
  <c r="I56" i="6"/>
  <c r="H56" i="7"/>
  <c r="I56" i="7"/>
  <c r="H56" i="8"/>
  <c r="I56" i="8"/>
  <c r="H56" i="9"/>
  <c r="I56" i="9"/>
  <c r="H56" i="10"/>
  <c r="I56" i="10"/>
  <c r="H56" i="11"/>
  <c r="I56" i="11"/>
  <c r="H56" i="12"/>
  <c r="I56" i="12"/>
  <c r="H56" i="13"/>
  <c r="I56" i="13"/>
  <c r="H56" i="14"/>
  <c r="I56" i="14"/>
  <c r="H56" i="15"/>
  <c r="I56" i="15"/>
  <c r="H56" i="16"/>
  <c r="I56" i="16"/>
  <c r="H56" i="17"/>
  <c r="I56" i="17"/>
  <c r="H56" i="18"/>
  <c r="I56" i="18"/>
  <c r="H56" i="19"/>
  <c r="I56" i="19"/>
  <c r="H56" i="20"/>
  <c r="I56" i="20"/>
  <c r="H56" i="21"/>
  <c r="I56" i="21"/>
  <c r="H56" i="22"/>
  <c r="I56" i="22"/>
  <c r="H56" i="23"/>
  <c r="I56" i="23"/>
  <c r="H56" i="24"/>
  <c r="I56" i="24"/>
  <c r="H56" i="25"/>
  <c r="I56" i="25"/>
  <c r="H56" i="26"/>
  <c r="I56" i="26"/>
  <c r="H56" i="27"/>
  <c r="I56" i="27"/>
  <c r="H56" i="28"/>
  <c r="I56" i="28"/>
  <c r="H56" i="29"/>
  <c r="I56" i="29"/>
  <c r="H56" i="30"/>
  <c r="I56" i="30"/>
  <c r="H56" i="31"/>
  <c r="I56" i="31"/>
  <c r="H56" i="32"/>
  <c r="I56" i="3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 i="5"/>
  <c r="H58" i="6"/>
  <c r="I58" i="6"/>
  <c r="H58" i="7"/>
  <c r="I58" i="7"/>
  <c r="H58" i="8"/>
  <c r="I58" i="8"/>
  <c r="H58" i="9"/>
  <c r="I58" i="9"/>
  <c r="H58" i="10"/>
  <c r="I58" i="10"/>
  <c r="H58" i="11"/>
  <c r="I58" i="11"/>
  <c r="H58" i="12"/>
  <c r="I58" i="12"/>
  <c r="I58" i="13"/>
  <c r="H58" i="14"/>
  <c r="I58" i="14"/>
  <c r="H58" i="15"/>
  <c r="I58" i="15"/>
  <c r="H58" i="16"/>
  <c r="I58" i="16"/>
  <c r="H58" i="17"/>
  <c r="I58" i="17"/>
  <c r="H58" i="18"/>
  <c r="I58" i="18"/>
  <c r="H58" i="19"/>
  <c r="I58" i="19"/>
  <c r="H58" i="20"/>
  <c r="I58" i="20"/>
  <c r="H58" i="21"/>
  <c r="I58" i="21"/>
  <c r="H58" i="22"/>
  <c r="I58" i="22"/>
  <c r="H58" i="23"/>
  <c r="I58" i="23"/>
  <c r="H58" i="24"/>
  <c r="I58" i="24"/>
  <c r="H58" i="25"/>
  <c r="I58" i="25"/>
  <c r="H58" i="26"/>
  <c r="I58" i="26"/>
  <c r="H58" i="27"/>
  <c r="I58" i="27"/>
  <c r="H58" i="28"/>
  <c r="I58" i="28"/>
  <c r="H58" i="29"/>
  <c r="I58" i="29"/>
  <c r="H58" i="30"/>
  <c r="I58" i="30"/>
  <c r="H58" i="31"/>
  <c r="I58" i="31"/>
  <c r="H58" i="32"/>
  <c r="I58" i="32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 i="5"/>
  <c r="H65" i="6"/>
  <c r="I65" i="6"/>
  <c r="H65" i="7"/>
  <c r="I65" i="7"/>
  <c r="H65" i="8"/>
  <c r="I65" i="8"/>
  <c r="H65" i="9"/>
  <c r="I65" i="9"/>
  <c r="H65" i="10"/>
  <c r="I65" i="10"/>
  <c r="H65" i="11"/>
  <c r="I65" i="11"/>
  <c r="H65" i="12"/>
  <c r="I65" i="12"/>
  <c r="H65" i="13"/>
  <c r="I65" i="13"/>
  <c r="H65" i="14"/>
  <c r="I65" i="14"/>
  <c r="H65" i="15"/>
  <c r="I65" i="15"/>
  <c r="H65" i="16"/>
  <c r="I65" i="16"/>
  <c r="H65" i="17"/>
  <c r="I65" i="17"/>
  <c r="H65" i="18"/>
  <c r="I65" i="18"/>
  <c r="H65" i="19"/>
  <c r="I65" i="19"/>
  <c r="H65" i="20"/>
  <c r="I65" i="20"/>
  <c r="H65" i="21"/>
  <c r="I65" i="21"/>
  <c r="H65" i="22"/>
  <c r="I65" i="22"/>
  <c r="H65" i="23"/>
  <c r="I65" i="23"/>
  <c r="H65" i="24"/>
  <c r="I65" i="24"/>
  <c r="H65" i="25"/>
  <c r="I65" i="25"/>
  <c r="H65" i="26"/>
  <c r="I65" i="26"/>
  <c r="H65" i="27"/>
  <c r="I65" i="27"/>
  <c r="H65" i="28"/>
  <c r="I65" i="28"/>
  <c r="H65" i="29"/>
  <c r="I65" i="29"/>
  <c r="H65" i="30"/>
  <c r="I65" i="30"/>
  <c r="H65" i="31"/>
  <c r="I65" i="31"/>
  <c r="H65" i="32"/>
  <c r="I65" i="32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 i="5"/>
  <c r="H68" i="6"/>
  <c r="I68" i="6"/>
  <c r="H68" i="7"/>
  <c r="I68" i="7"/>
  <c r="H68" i="8"/>
  <c r="I68" i="8"/>
  <c r="H68" i="9"/>
  <c r="I68" i="9"/>
  <c r="H68" i="10"/>
  <c r="I68" i="10"/>
  <c r="H68" i="11"/>
  <c r="I68" i="11"/>
  <c r="H68" i="12"/>
  <c r="I68" i="12"/>
  <c r="H68" i="13"/>
  <c r="I68" i="13"/>
  <c r="H68" i="14"/>
  <c r="I68" i="14"/>
  <c r="H68" i="15"/>
  <c r="I68" i="15"/>
  <c r="H68" i="16"/>
  <c r="I68" i="16"/>
  <c r="H68" i="17"/>
  <c r="I68" i="17"/>
  <c r="H68" i="18"/>
  <c r="I68" i="18"/>
  <c r="H68" i="19"/>
  <c r="I68" i="19"/>
  <c r="H68" i="20"/>
  <c r="I68" i="20"/>
  <c r="H68" i="21"/>
  <c r="I68" i="21"/>
  <c r="H68" i="22"/>
  <c r="I68" i="22"/>
  <c r="H68" i="23"/>
  <c r="I68" i="23"/>
  <c r="H68" i="24"/>
  <c r="I68" i="24"/>
  <c r="H68" i="25"/>
  <c r="I68" i="25"/>
  <c r="H68" i="26"/>
  <c r="I68" i="26"/>
  <c r="H68" i="27"/>
  <c r="I68" i="27"/>
  <c r="H68" i="28"/>
  <c r="I68" i="28"/>
  <c r="H68" i="29"/>
  <c r="I68" i="29"/>
  <c r="H68" i="30"/>
  <c r="I68" i="30"/>
  <c r="H68" i="31"/>
  <c r="I68" i="31"/>
  <c r="H68" i="32"/>
  <c r="I68" i="32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 i="5"/>
  <c r="H74" i="6"/>
  <c r="I74" i="6"/>
  <c r="H74" i="7"/>
  <c r="I74" i="7"/>
  <c r="H74" i="8"/>
  <c r="I74" i="8"/>
  <c r="H74" i="9"/>
  <c r="I74" i="9"/>
  <c r="H74" i="10"/>
  <c r="I74" i="10"/>
  <c r="H74" i="11"/>
  <c r="I74" i="11"/>
  <c r="H74" i="12"/>
  <c r="I74" i="12"/>
  <c r="H74" i="13"/>
  <c r="H55" i="13" s="1"/>
  <c r="I74" i="13"/>
  <c r="H74" i="14"/>
  <c r="I74" i="14"/>
  <c r="H74" i="15"/>
  <c r="I74" i="15"/>
  <c r="H74" i="16"/>
  <c r="I74" i="16"/>
  <c r="H74" i="17"/>
  <c r="I74" i="17"/>
  <c r="H74" i="18"/>
  <c r="I74" i="18"/>
  <c r="H74" i="19"/>
  <c r="I74" i="19"/>
  <c r="H74" i="20"/>
  <c r="I74" i="20"/>
  <c r="H74" i="21"/>
  <c r="I74" i="21"/>
  <c r="H74" i="22"/>
  <c r="I74" i="22"/>
  <c r="H74" i="23"/>
  <c r="I74" i="23"/>
  <c r="H74" i="24"/>
  <c r="I74" i="24"/>
  <c r="H74" i="25"/>
  <c r="I74" i="25"/>
  <c r="H74" i="26"/>
  <c r="I74" i="26"/>
  <c r="H74" i="27"/>
  <c r="I74" i="27"/>
  <c r="H74" i="28"/>
  <c r="I74" i="28"/>
  <c r="H74" i="29"/>
  <c r="I74" i="29"/>
  <c r="H74" i="30"/>
  <c r="I74" i="30"/>
  <c r="H74" i="31"/>
  <c r="I74" i="31"/>
  <c r="H74" i="32"/>
  <c r="I74" i="3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 i="5"/>
  <c r="H86" i="6"/>
  <c r="I86" i="6"/>
  <c r="H86" i="7"/>
  <c r="I86" i="7"/>
  <c r="H86" i="8"/>
  <c r="I86" i="8"/>
  <c r="H86" i="9"/>
  <c r="I86" i="9"/>
  <c r="H86" i="10"/>
  <c r="I86" i="10"/>
  <c r="H86" i="11"/>
  <c r="I86" i="11"/>
  <c r="H86" i="12"/>
  <c r="I86" i="12"/>
  <c r="H86" i="13"/>
  <c r="I86" i="13"/>
  <c r="H86" i="14"/>
  <c r="I86" i="14"/>
  <c r="H86" i="15"/>
  <c r="I86" i="15"/>
  <c r="H86" i="16"/>
  <c r="I86" i="16"/>
  <c r="H86" i="17"/>
  <c r="I86" i="17"/>
  <c r="H86" i="18"/>
  <c r="I86" i="18"/>
  <c r="H86" i="19"/>
  <c r="I86" i="19"/>
  <c r="H86" i="20"/>
  <c r="I86" i="20"/>
  <c r="H86" i="21"/>
  <c r="I86" i="21"/>
  <c r="H86" i="22"/>
  <c r="I86" i="22"/>
  <c r="H86" i="23"/>
  <c r="I86" i="23"/>
  <c r="H86" i="24"/>
  <c r="I86" i="24"/>
  <c r="H86" i="25"/>
  <c r="I86" i="25"/>
  <c r="H86" i="26"/>
  <c r="I86" i="26"/>
  <c r="H86" i="27"/>
  <c r="I86" i="27"/>
  <c r="H86" i="28"/>
  <c r="I86" i="28"/>
  <c r="H86" i="29"/>
  <c r="I86" i="29"/>
  <c r="H86" i="30"/>
  <c r="I86" i="30"/>
  <c r="H86" i="31"/>
  <c r="I86" i="31"/>
  <c r="H86" i="32"/>
  <c r="I86" i="32"/>
  <c r="G86" i="5"/>
  <c r="G86" i="6"/>
  <c r="G86" i="7"/>
  <c r="G86" i="8"/>
  <c r="G86" i="9"/>
  <c r="G86" i="10"/>
  <c r="G55" i="10" s="1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 i="5"/>
  <c r="H93" i="6"/>
  <c r="I93" i="6"/>
  <c r="H93" i="7"/>
  <c r="I93" i="7"/>
  <c r="I55" i="7" s="1"/>
  <c r="H93" i="8"/>
  <c r="I93" i="8"/>
  <c r="H93" i="9"/>
  <c r="I93" i="9"/>
  <c r="H93" i="10"/>
  <c r="I93" i="10"/>
  <c r="I55" i="10" s="1"/>
  <c r="H93" i="11"/>
  <c r="I93" i="11"/>
  <c r="I55" i="11" s="1"/>
  <c r="H93" i="12"/>
  <c r="I93" i="12"/>
  <c r="H93" i="13"/>
  <c r="I93" i="13"/>
  <c r="H93" i="14"/>
  <c r="I93" i="14"/>
  <c r="H93" i="15"/>
  <c r="I93" i="15"/>
  <c r="H93" i="16"/>
  <c r="I93" i="16"/>
  <c r="H93" i="17"/>
  <c r="I93" i="17"/>
  <c r="H93" i="18"/>
  <c r="I93" i="18"/>
  <c r="H93" i="19"/>
  <c r="I93" i="19"/>
  <c r="H93" i="20"/>
  <c r="I93" i="20"/>
  <c r="H93" i="21"/>
  <c r="I93" i="21"/>
  <c r="H93" i="22"/>
  <c r="I93" i="22"/>
  <c r="H93" i="23"/>
  <c r="I93" i="23"/>
  <c r="H93" i="24"/>
  <c r="I93" i="24"/>
  <c r="H93" i="25"/>
  <c r="I93" i="25"/>
  <c r="I55" i="25" s="1"/>
  <c r="H93" i="26"/>
  <c r="I93" i="26"/>
  <c r="H93" i="27"/>
  <c r="I93" i="27"/>
  <c r="I55" i="27" s="1"/>
  <c r="H93" i="28"/>
  <c r="I93" i="28"/>
  <c r="H93" i="29"/>
  <c r="I93" i="29"/>
  <c r="I55" i="29" s="1"/>
  <c r="H93" i="30"/>
  <c r="I93" i="30"/>
  <c r="H93" i="31"/>
  <c r="I93" i="31"/>
  <c r="H93" i="32"/>
  <c r="I93" i="32"/>
  <c r="G93" i="5"/>
  <c r="G93" i="6"/>
  <c r="G55" i="6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i="26" s="1"/>
  <c r="G93" i="27"/>
  <c r="G93" i="28"/>
  <c r="G93" i="29"/>
  <c r="G93" i="30"/>
  <c r="G93" i="31"/>
  <c r="G93" i="32"/>
  <c r="I102" i="5"/>
  <c r="G102" i="5"/>
  <c r="I102" i="6"/>
  <c r="H102" i="6"/>
  <c r="G102" i="6"/>
  <c r="I102" i="7"/>
  <c r="H102" i="7"/>
  <c r="G102" i="7"/>
  <c r="I102" i="8"/>
  <c r="H102" i="8"/>
  <c r="G102" i="8"/>
  <c r="I102" i="9"/>
  <c r="H102" i="9"/>
  <c r="G102" i="9"/>
  <c r="I102" i="10"/>
  <c r="H102" i="10"/>
  <c r="G102" i="10"/>
  <c r="I102" i="11"/>
  <c r="H102" i="11"/>
  <c r="G102" i="11"/>
  <c r="I102" i="12"/>
  <c r="H102" i="12"/>
  <c r="G102" i="12"/>
  <c r="I102" i="13"/>
  <c r="H102" i="13"/>
  <c r="G102" i="13"/>
  <c r="I102" i="14"/>
  <c r="H102" i="14"/>
  <c r="G102" i="14"/>
  <c r="I102" i="15"/>
  <c r="H102" i="15"/>
  <c r="G102" i="15"/>
  <c r="I102" i="16"/>
  <c r="H102" i="16"/>
  <c r="G102" i="16"/>
  <c r="I102" i="17"/>
  <c r="H102" i="17"/>
  <c r="G102" i="17"/>
  <c r="I102" i="18"/>
  <c r="H102" i="18"/>
  <c r="G102" i="18"/>
  <c r="I102" i="19"/>
  <c r="H102" i="19"/>
  <c r="G102" i="19"/>
  <c r="I102" i="20"/>
  <c r="H102" i="20"/>
  <c r="G102" i="20"/>
  <c r="I102" i="21"/>
  <c r="H102" i="21"/>
  <c r="G102" i="21"/>
  <c r="I102" i="22"/>
  <c r="H102" i="22"/>
  <c r="G102" i="22"/>
  <c r="I102" i="23"/>
  <c r="H102" i="23"/>
  <c r="G102" i="23"/>
  <c r="I102" i="24"/>
  <c r="H102" i="24"/>
  <c r="G102" i="24"/>
  <c r="I102" i="25"/>
  <c r="H102" i="25"/>
  <c r="G102" i="25"/>
  <c r="I102" i="26"/>
  <c r="H102" i="26"/>
  <c r="G102" i="26"/>
  <c r="I102" i="27"/>
  <c r="H102" i="27"/>
  <c r="G102" i="27"/>
  <c r="I102" i="28"/>
  <c r="H102" i="28"/>
  <c r="G102" i="28"/>
  <c r="I102" i="29"/>
  <c r="H102" i="29"/>
  <c r="G102" i="29"/>
  <c r="I102" i="30"/>
  <c r="H102" i="30"/>
  <c r="G102" i="30"/>
  <c r="I102" i="31"/>
  <c r="H102" i="31"/>
  <c r="G102" i="31"/>
  <c r="I102" i="32"/>
  <c r="H102" i="32"/>
  <c r="G102" i="32"/>
  <c r="I104" i="5"/>
  <c r="H104" i="5"/>
  <c r="G104" i="5"/>
  <c r="I104" i="6"/>
  <c r="H104" i="6"/>
  <c r="G104" i="6"/>
  <c r="I104" i="7"/>
  <c r="H104" i="7"/>
  <c r="G104" i="7"/>
  <c r="I104" i="8"/>
  <c r="H104" i="8"/>
  <c r="G104" i="8"/>
  <c r="I104" i="9"/>
  <c r="H104" i="9"/>
  <c r="G104" i="9"/>
  <c r="I104" i="10"/>
  <c r="H104" i="10"/>
  <c r="G104" i="10"/>
  <c r="I104" i="11"/>
  <c r="H104" i="11"/>
  <c r="G104" i="11"/>
  <c r="I104" i="12"/>
  <c r="H104" i="12"/>
  <c r="G104" i="12"/>
  <c r="I104" i="13"/>
  <c r="H104" i="13"/>
  <c r="G104" i="13"/>
  <c r="I104" i="14"/>
  <c r="H104" i="14"/>
  <c r="G104" i="14"/>
  <c r="I104" i="15"/>
  <c r="H104" i="15"/>
  <c r="G104" i="15"/>
  <c r="I104" i="16"/>
  <c r="H104" i="16"/>
  <c r="G104" i="16"/>
  <c r="I104" i="17"/>
  <c r="H104" i="17"/>
  <c r="G104" i="17"/>
  <c r="I104" i="18"/>
  <c r="H104" i="18"/>
  <c r="G104" i="18"/>
  <c r="I104" i="19"/>
  <c r="H104" i="19"/>
  <c r="G104" i="19"/>
  <c r="I104" i="20"/>
  <c r="H104" i="20"/>
  <c r="G104" i="20"/>
  <c r="I104" i="21"/>
  <c r="H104" i="21"/>
  <c r="G104" i="21"/>
  <c r="I104" i="22"/>
  <c r="H104" i="22"/>
  <c r="G104" i="22"/>
  <c r="I104" i="23"/>
  <c r="H104" i="23"/>
  <c r="G104" i="23"/>
  <c r="I104" i="24"/>
  <c r="H104" i="24"/>
  <c r="G104" i="24"/>
  <c r="I104" i="25"/>
  <c r="H104" i="25"/>
  <c r="G104" i="25"/>
  <c r="I104" i="26"/>
  <c r="H104" i="26"/>
  <c r="G104" i="26"/>
  <c r="I104" i="27"/>
  <c r="H104" i="27"/>
  <c r="G104" i="27"/>
  <c r="I104" i="28"/>
  <c r="H104" i="28"/>
  <c r="G104" i="28"/>
  <c r="I104" i="29"/>
  <c r="H104" i="29"/>
  <c r="G104" i="29"/>
  <c r="I104" i="30"/>
  <c r="H104" i="30"/>
  <c r="G104" i="30"/>
  <c r="I104" i="31"/>
  <c r="H104" i="31"/>
  <c r="G104" i="31"/>
  <c r="I104" i="32"/>
  <c r="H104" i="32"/>
  <c r="G104" i="32"/>
  <c r="I104" i="2"/>
  <c r="I106" i="5"/>
  <c r="H106" i="5"/>
  <c r="G106" i="5"/>
  <c r="I106" i="6"/>
  <c r="H106" i="6"/>
  <c r="G106" i="6"/>
  <c r="I106" i="7"/>
  <c r="H106" i="7"/>
  <c r="G106" i="7"/>
  <c r="I106" i="8"/>
  <c r="H106" i="8"/>
  <c r="G106" i="8"/>
  <c r="I106" i="9"/>
  <c r="H106" i="9"/>
  <c r="G106" i="9"/>
  <c r="I106" i="10"/>
  <c r="H106" i="10"/>
  <c r="G106" i="10"/>
  <c r="I106" i="11"/>
  <c r="H106" i="11"/>
  <c r="G106" i="11"/>
  <c r="I106" i="12"/>
  <c r="H106" i="12"/>
  <c r="G106" i="12"/>
  <c r="I106" i="13"/>
  <c r="H106" i="13"/>
  <c r="G106" i="13"/>
  <c r="I106" i="14"/>
  <c r="H106" i="14"/>
  <c r="G106" i="14"/>
  <c r="I106" i="15"/>
  <c r="H106" i="15"/>
  <c r="G106" i="15"/>
  <c r="I106" i="16"/>
  <c r="H106" i="16"/>
  <c r="G106" i="16"/>
  <c r="I106" i="17"/>
  <c r="H106" i="17"/>
  <c r="G106" i="17"/>
  <c r="I106" i="18"/>
  <c r="H106" i="18"/>
  <c r="G106" i="18"/>
  <c r="I106" i="19"/>
  <c r="H106" i="19"/>
  <c r="G106" i="19"/>
  <c r="I106" i="20"/>
  <c r="H106" i="20"/>
  <c r="G106" i="20"/>
  <c r="I106" i="21"/>
  <c r="H106" i="21"/>
  <c r="G106" i="21"/>
  <c r="I106" i="22"/>
  <c r="H106" i="22"/>
  <c r="G106" i="22"/>
  <c r="I106" i="23"/>
  <c r="H106" i="23"/>
  <c r="G106" i="23"/>
  <c r="I106" i="24"/>
  <c r="H106" i="24"/>
  <c r="G106" i="24"/>
  <c r="I106" i="25"/>
  <c r="H106" i="25"/>
  <c r="G106" i="25"/>
  <c r="I106" i="26"/>
  <c r="H106" i="26"/>
  <c r="G106" i="26"/>
  <c r="I106" i="27"/>
  <c r="H106" i="27"/>
  <c r="G106" i="27"/>
  <c r="I106" i="28"/>
  <c r="H106" i="28"/>
  <c r="G106" i="28"/>
  <c r="I106" i="29"/>
  <c r="H106" i="29"/>
  <c r="G106" i="29"/>
  <c r="I106" i="30"/>
  <c r="H106" i="30"/>
  <c r="G106" i="30"/>
  <c r="I106" i="31"/>
  <c r="H106" i="31"/>
  <c r="G106" i="31"/>
  <c r="I106" i="32"/>
  <c r="H106" i="32"/>
  <c r="G106" i="32"/>
  <c r="H106" i="2"/>
  <c r="I109" i="5"/>
  <c r="H109" i="5"/>
  <c r="H108" i="5" s="1"/>
  <c r="G109" i="5"/>
  <c r="I109" i="6"/>
  <c r="H109" i="6"/>
  <c r="G109" i="6"/>
  <c r="I109" i="7"/>
  <c r="H109" i="7"/>
  <c r="G109" i="7"/>
  <c r="I109" i="8"/>
  <c r="H109" i="8"/>
  <c r="G109" i="8"/>
  <c r="I109" i="9"/>
  <c r="H109" i="9"/>
  <c r="H108" i="9" s="1"/>
  <c r="G109" i="9"/>
  <c r="I109" i="10"/>
  <c r="H109" i="10"/>
  <c r="G109" i="10"/>
  <c r="I109" i="11"/>
  <c r="H109" i="11"/>
  <c r="G109" i="11"/>
  <c r="I109" i="12"/>
  <c r="H109" i="12"/>
  <c r="G109" i="12"/>
  <c r="I109" i="13"/>
  <c r="H109" i="13"/>
  <c r="G109" i="13"/>
  <c r="I109" i="14"/>
  <c r="H109" i="14"/>
  <c r="H108" i="14" s="1"/>
  <c r="G109" i="14"/>
  <c r="I109" i="15"/>
  <c r="H109" i="15"/>
  <c r="G109" i="15"/>
  <c r="I109" i="16"/>
  <c r="H109" i="16"/>
  <c r="G109" i="16"/>
  <c r="I109" i="17"/>
  <c r="I108" i="17" s="1"/>
  <c r="H109" i="17"/>
  <c r="H108" i="17" s="1"/>
  <c r="G109" i="17"/>
  <c r="I109" i="18"/>
  <c r="H109" i="18"/>
  <c r="G109" i="18"/>
  <c r="I109" i="19"/>
  <c r="H109" i="19"/>
  <c r="G109" i="19"/>
  <c r="I109" i="20"/>
  <c r="H109" i="20"/>
  <c r="G109" i="20"/>
  <c r="I109" i="21"/>
  <c r="I108" i="21" s="1"/>
  <c r="H109" i="21"/>
  <c r="H108" i="21" s="1"/>
  <c r="G109" i="21"/>
  <c r="G108" i="21"/>
  <c r="I109" i="22"/>
  <c r="H109" i="22"/>
  <c r="G109" i="22"/>
  <c r="I109" i="23"/>
  <c r="I108" i="23" s="1"/>
  <c r="H109" i="23"/>
  <c r="H108" i="23" s="1"/>
  <c r="G109" i="23"/>
  <c r="I109" i="24"/>
  <c r="I108" i="24" s="1"/>
  <c r="H109" i="24"/>
  <c r="G109" i="24"/>
  <c r="I109" i="25"/>
  <c r="H109" i="25"/>
  <c r="G109" i="25"/>
  <c r="I109" i="26"/>
  <c r="H109" i="26"/>
  <c r="G109" i="26"/>
  <c r="I109" i="27"/>
  <c r="I108" i="27" s="1"/>
  <c r="H109" i="27"/>
  <c r="G109" i="27"/>
  <c r="I109" i="28"/>
  <c r="H109" i="28"/>
  <c r="G109" i="28"/>
  <c r="I109" i="29"/>
  <c r="H109" i="29"/>
  <c r="G109" i="29"/>
  <c r="G108" i="29" s="1"/>
  <c r="I109" i="30"/>
  <c r="H109" i="30"/>
  <c r="H108" i="30" s="1"/>
  <c r="G109" i="30"/>
  <c r="I109" i="31"/>
  <c r="H109" i="31"/>
  <c r="G109" i="31"/>
  <c r="I109" i="32"/>
  <c r="H109" i="32"/>
  <c r="G109" i="32"/>
  <c r="H111" i="5"/>
  <c r="I111" i="5"/>
  <c r="H111" i="6"/>
  <c r="I111" i="6"/>
  <c r="H111" i="7"/>
  <c r="I111" i="7"/>
  <c r="H111" i="8"/>
  <c r="H108" i="8" s="1"/>
  <c r="I111" i="8"/>
  <c r="H111" i="9"/>
  <c r="I111" i="9"/>
  <c r="H111" i="10"/>
  <c r="H108" i="10" s="1"/>
  <c r="I111" i="10"/>
  <c r="H111" i="11"/>
  <c r="I111" i="11"/>
  <c r="I108" i="11" s="1"/>
  <c r="H111" i="12"/>
  <c r="H108" i="12" s="1"/>
  <c r="I111" i="12"/>
  <c r="H111" i="13"/>
  <c r="I111" i="13"/>
  <c r="H111" i="14"/>
  <c r="I111" i="14"/>
  <c r="H111" i="15"/>
  <c r="I111" i="15"/>
  <c r="H111" i="16"/>
  <c r="H108" i="16" s="1"/>
  <c r="I111" i="16"/>
  <c r="I108" i="16"/>
  <c r="H111" i="17"/>
  <c r="I111" i="17"/>
  <c r="H111" i="18"/>
  <c r="I111" i="18"/>
  <c r="I108" i="18" s="1"/>
  <c r="H111" i="19"/>
  <c r="I111" i="19"/>
  <c r="H111" i="20"/>
  <c r="H108" i="20" s="1"/>
  <c r="I111" i="20"/>
  <c r="H111" i="21"/>
  <c r="I111" i="21"/>
  <c r="H111" i="22"/>
  <c r="I111" i="22"/>
  <c r="I108" i="22" s="1"/>
  <c r="H111" i="23"/>
  <c r="I111" i="23"/>
  <c r="H111" i="24"/>
  <c r="H108" i="24" s="1"/>
  <c r="I111" i="24"/>
  <c r="H111" i="25"/>
  <c r="I111" i="25"/>
  <c r="I108" i="25" s="1"/>
  <c r="H111" i="26"/>
  <c r="H108" i="26" s="1"/>
  <c r="I111" i="26"/>
  <c r="I108" i="26" s="1"/>
  <c r="H111" i="27"/>
  <c r="H108" i="27"/>
  <c r="I111" i="27"/>
  <c r="H111" i="28"/>
  <c r="I111" i="28"/>
  <c r="H111" i="29"/>
  <c r="I111" i="29"/>
  <c r="I108" i="29" s="1"/>
  <c r="H111" i="30"/>
  <c r="I111" i="30"/>
  <c r="H111" i="31"/>
  <c r="I111" i="31"/>
  <c r="I108" i="31" s="1"/>
  <c r="H111" i="32"/>
  <c r="I111" i="32"/>
  <c r="G111" i="5"/>
  <c r="G111" i="6"/>
  <c r="G111" i="7"/>
  <c r="G108" i="7" s="1"/>
  <c r="G111" i="8"/>
  <c r="G108" i="8" s="1"/>
  <c r="G111" i="9"/>
  <c r="G108" i="9"/>
  <c r="G111" i="10"/>
  <c r="G108" i="10" s="1"/>
  <c r="G111" i="11"/>
  <c r="G111" i="12"/>
  <c r="G108" i="12" s="1"/>
  <c r="G111" i="13"/>
  <c r="G108" i="13"/>
  <c r="G111" i="14"/>
  <c r="G108" i="14"/>
  <c r="G111" i="15"/>
  <c r="G108" i="15"/>
  <c r="G111" i="16"/>
  <c r="G111" i="17"/>
  <c r="G111" i="18"/>
  <c r="G108" i="18"/>
  <c r="G111" i="19"/>
  <c r="G111" i="20"/>
  <c r="G111" i="21"/>
  <c r="G111" i="22"/>
  <c r="G108" i="22" s="1"/>
  <c r="G111" i="23"/>
  <c r="G111" i="24"/>
  <c r="G111" i="25"/>
  <c r="G111" i="26"/>
  <c r="G111" i="27"/>
  <c r="G111" i="28"/>
  <c r="G111" i="29"/>
  <c r="G111" i="30"/>
  <c r="G111" i="31"/>
  <c r="G111" i="32"/>
  <c r="I114" i="5"/>
  <c r="I113" i="5"/>
  <c r="H114" i="5"/>
  <c r="H113" i="5"/>
  <c r="G114" i="5"/>
  <c r="G113" i="5"/>
  <c r="I114" i="6"/>
  <c r="I113" i="6"/>
  <c r="H114" i="6"/>
  <c r="H113" i="6"/>
  <c r="G114" i="6"/>
  <c r="G113" i="6"/>
  <c r="I114" i="7"/>
  <c r="I113" i="7"/>
  <c r="H114" i="7"/>
  <c r="H113" i="7"/>
  <c r="G114" i="7"/>
  <c r="G113" i="7"/>
  <c r="I114" i="8"/>
  <c r="I113" i="8"/>
  <c r="H114" i="8"/>
  <c r="H113" i="8"/>
  <c r="G114" i="8"/>
  <c r="G113" i="8"/>
  <c r="I114" i="9"/>
  <c r="I113" i="9"/>
  <c r="H114" i="9"/>
  <c r="H113" i="9"/>
  <c r="G114" i="9"/>
  <c r="G113" i="9"/>
  <c r="I114" i="10"/>
  <c r="I113" i="10"/>
  <c r="H114" i="10"/>
  <c r="H113" i="10"/>
  <c r="G114" i="10"/>
  <c r="G113" i="10"/>
  <c r="I114" i="11"/>
  <c r="I113" i="11"/>
  <c r="H114" i="11"/>
  <c r="H113" i="11"/>
  <c r="G114" i="11"/>
  <c r="G113" i="11"/>
  <c r="I114" i="12"/>
  <c r="I113" i="12"/>
  <c r="H114" i="12"/>
  <c r="H113" i="12"/>
  <c r="G114" i="12"/>
  <c r="G113" i="12"/>
  <c r="I114" i="13"/>
  <c r="I113" i="13" s="1"/>
  <c r="H114" i="13"/>
  <c r="H113" i="13"/>
  <c r="G114" i="13"/>
  <c r="G113" i="13"/>
  <c r="I114" i="14"/>
  <c r="I113" i="14"/>
  <c r="H114" i="14"/>
  <c r="H113" i="14"/>
  <c r="G114" i="14"/>
  <c r="G113" i="14"/>
  <c r="I114" i="15"/>
  <c r="I113" i="15"/>
  <c r="H114" i="15"/>
  <c r="H113" i="15"/>
  <c r="G114" i="15"/>
  <c r="G113" i="15"/>
  <c r="I114" i="16"/>
  <c r="I113" i="16"/>
  <c r="H114" i="16"/>
  <c r="H113" i="16"/>
  <c r="G114" i="16"/>
  <c r="G113" i="16"/>
  <c r="I114" i="17"/>
  <c r="I113" i="17"/>
  <c r="H114" i="17"/>
  <c r="H113" i="17"/>
  <c r="G114" i="17"/>
  <c r="G113" i="17"/>
  <c r="I114" i="18"/>
  <c r="I113" i="18"/>
  <c r="H114" i="18"/>
  <c r="H113" i="18"/>
  <c r="G114" i="18"/>
  <c r="G113" i="18"/>
  <c r="I114" i="19"/>
  <c r="I113" i="19" s="1"/>
  <c r="H114" i="19"/>
  <c r="H113" i="19"/>
  <c r="G114" i="19"/>
  <c r="G113" i="19"/>
  <c r="I114" i="20"/>
  <c r="I113" i="20"/>
  <c r="H114" i="20"/>
  <c r="H113" i="20"/>
  <c r="G114" i="20"/>
  <c r="G113" i="20"/>
  <c r="I114" i="21"/>
  <c r="I113" i="21"/>
  <c r="H114" i="21"/>
  <c r="H113" i="21"/>
  <c r="G114" i="21"/>
  <c r="G113" i="21"/>
  <c r="I114" i="22"/>
  <c r="I113" i="22"/>
  <c r="H114" i="22"/>
  <c r="H113" i="22"/>
  <c r="G114" i="22"/>
  <c r="G113" i="22"/>
  <c r="I114" i="23"/>
  <c r="I113" i="23"/>
  <c r="H114" i="23"/>
  <c r="H113" i="23"/>
  <c r="G114" i="23"/>
  <c r="G113" i="23"/>
  <c r="I114" i="24"/>
  <c r="I113" i="24"/>
  <c r="H114" i="24"/>
  <c r="H113" i="24"/>
  <c r="G114" i="24"/>
  <c r="G113" i="24"/>
  <c r="I114" i="25"/>
  <c r="I113" i="25"/>
  <c r="H114" i="25"/>
  <c r="H113" i="25"/>
  <c r="G114" i="25"/>
  <c r="G113" i="25"/>
  <c r="I114" i="26"/>
  <c r="I113" i="26"/>
  <c r="H114" i="26"/>
  <c r="H113" i="26"/>
  <c r="G114" i="26"/>
  <c r="G113" i="26"/>
  <c r="I114" i="27"/>
  <c r="I113" i="27"/>
  <c r="H114" i="27"/>
  <c r="H113" i="27"/>
  <c r="G114" i="27"/>
  <c r="G113" i="27"/>
  <c r="I114" i="28"/>
  <c r="I113" i="28"/>
  <c r="H114" i="28"/>
  <c r="H113" i="28"/>
  <c r="G114" i="28"/>
  <c r="G113" i="28"/>
  <c r="I114" i="29"/>
  <c r="I113" i="29"/>
  <c r="H114" i="29"/>
  <c r="H113" i="29"/>
  <c r="G114" i="29"/>
  <c r="G113" i="29"/>
  <c r="I114" i="30"/>
  <c r="I113" i="30"/>
  <c r="H114" i="30"/>
  <c r="H113" i="30"/>
  <c r="G114" i="30"/>
  <c r="G113" i="30"/>
  <c r="I114" i="31"/>
  <c r="I113" i="31"/>
  <c r="H114" i="31"/>
  <c r="H113" i="31"/>
  <c r="G114" i="31"/>
  <c r="G113" i="31"/>
  <c r="I114" i="32"/>
  <c r="I113" i="32"/>
  <c r="H114" i="32"/>
  <c r="H113" i="32"/>
  <c r="G114" i="32"/>
  <c r="G113" i="32"/>
  <c r="I116" i="5"/>
  <c r="H116" i="5"/>
  <c r="G116" i="5"/>
  <c r="I116" i="6"/>
  <c r="H116" i="6"/>
  <c r="G116" i="6"/>
  <c r="I116" i="7"/>
  <c r="H116" i="7"/>
  <c r="G116" i="7"/>
  <c r="I116" i="8"/>
  <c r="H116" i="8"/>
  <c r="G116" i="8"/>
  <c r="I116" i="9"/>
  <c r="H116" i="9"/>
  <c r="G116" i="9"/>
  <c r="I116" i="10"/>
  <c r="H116" i="10"/>
  <c r="G116" i="10"/>
  <c r="I116" i="11"/>
  <c r="H116" i="11"/>
  <c r="G116" i="11"/>
  <c r="I116" i="12"/>
  <c r="H116" i="12"/>
  <c r="G116" i="12"/>
  <c r="I116" i="13"/>
  <c r="H116" i="13"/>
  <c r="G116" i="13"/>
  <c r="I116" i="14"/>
  <c r="H116" i="14"/>
  <c r="G116" i="14"/>
  <c r="I116" i="15"/>
  <c r="H116" i="15"/>
  <c r="G116" i="15"/>
  <c r="I116" i="16"/>
  <c r="H116" i="16"/>
  <c r="G116" i="16"/>
  <c r="I116" i="17"/>
  <c r="H116" i="17"/>
  <c r="G116" i="17"/>
  <c r="I116" i="18"/>
  <c r="H116" i="18"/>
  <c r="G116" i="18"/>
  <c r="I116" i="19"/>
  <c r="H116" i="19"/>
  <c r="G116" i="19"/>
  <c r="I116" i="20"/>
  <c r="H116" i="20"/>
  <c r="G116" i="20"/>
  <c r="I116" i="21"/>
  <c r="H116" i="21"/>
  <c r="G116" i="21"/>
  <c r="I116" i="22"/>
  <c r="H116" i="22"/>
  <c r="G116" i="22"/>
  <c r="I116" i="23"/>
  <c r="H116" i="23"/>
  <c r="G116" i="23"/>
  <c r="I116" i="24"/>
  <c r="H116" i="24"/>
  <c r="G116" i="24"/>
  <c r="I116" i="25"/>
  <c r="H116" i="25"/>
  <c r="G116" i="25"/>
  <c r="I116" i="26"/>
  <c r="H116" i="26"/>
  <c r="G116" i="26"/>
  <c r="I116" i="27"/>
  <c r="H116" i="27"/>
  <c r="G116" i="27"/>
  <c r="I116" i="28"/>
  <c r="H116" i="28"/>
  <c r="G116" i="28"/>
  <c r="I116" i="29"/>
  <c r="H116" i="29"/>
  <c r="G116" i="29"/>
  <c r="I116" i="30"/>
  <c r="H116" i="30"/>
  <c r="G116" i="30"/>
  <c r="I116" i="31"/>
  <c r="H116" i="31"/>
  <c r="G116" i="31"/>
  <c r="I116" i="32"/>
  <c r="H116" i="32"/>
  <c r="G116" i="32"/>
  <c r="I116" i="2"/>
  <c r="H118" i="5"/>
  <c r="I118" i="5"/>
  <c r="H118" i="6"/>
  <c r="I118" i="6"/>
  <c r="H118" i="7"/>
  <c r="I118" i="7"/>
  <c r="H118" i="8"/>
  <c r="I118" i="8"/>
  <c r="H118" i="9"/>
  <c r="I118" i="9"/>
  <c r="H118" i="10"/>
  <c r="I118" i="10"/>
  <c r="H118" i="11"/>
  <c r="I118" i="11"/>
  <c r="H118" i="12"/>
  <c r="I118" i="12"/>
  <c r="H118" i="13"/>
  <c r="I118" i="13"/>
  <c r="H118" i="14"/>
  <c r="I118" i="14"/>
  <c r="H118" i="15"/>
  <c r="I118" i="15"/>
  <c r="H118" i="16"/>
  <c r="I118" i="16"/>
  <c r="H118" i="17"/>
  <c r="I118" i="17"/>
  <c r="H118" i="18"/>
  <c r="I118" i="18"/>
  <c r="H118" i="19"/>
  <c r="I118" i="19"/>
  <c r="H118" i="20"/>
  <c r="I118" i="20"/>
  <c r="H118" i="21"/>
  <c r="I118" i="21"/>
  <c r="H118" i="22"/>
  <c r="I118" i="22"/>
  <c r="H118" i="23"/>
  <c r="I118" i="23"/>
  <c r="H118" i="24"/>
  <c r="I118" i="24"/>
  <c r="H118" i="25"/>
  <c r="I118" i="25"/>
  <c r="H118" i="26"/>
  <c r="I118" i="26"/>
  <c r="H118" i="27"/>
  <c r="I118" i="27"/>
  <c r="H118" i="28"/>
  <c r="I118" i="28"/>
  <c r="H118" i="29"/>
  <c r="I118" i="29"/>
  <c r="H118" i="30"/>
  <c r="I118" i="30"/>
  <c r="H118" i="31"/>
  <c r="I118" i="31"/>
  <c r="H118" i="32"/>
  <c r="I118" i="32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 i="5"/>
  <c r="H121" i="6"/>
  <c r="I121" i="6"/>
  <c r="H121" i="7"/>
  <c r="I121" i="7"/>
  <c r="H121" i="8"/>
  <c r="I121" i="8"/>
  <c r="H121" i="9"/>
  <c r="I121" i="9"/>
  <c r="H121" i="10"/>
  <c r="I121" i="10"/>
  <c r="H121" i="11"/>
  <c r="I121" i="11"/>
  <c r="H121" i="12"/>
  <c r="I121" i="12"/>
  <c r="H121" i="13"/>
  <c r="I121" i="13"/>
  <c r="H121" i="14"/>
  <c r="I121" i="14"/>
  <c r="H121" i="15"/>
  <c r="I121" i="15"/>
  <c r="H121" i="16"/>
  <c r="I121" i="16"/>
  <c r="H121" i="17"/>
  <c r="I121" i="17"/>
  <c r="H121" i="18"/>
  <c r="I121" i="18"/>
  <c r="H121" i="19"/>
  <c r="I121" i="19"/>
  <c r="H121" i="20"/>
  <c r="I121" i="20"/>
  <c r="H121" i="21"/>
  <c r="I121" i="21"/>
  <c r="H121" i="22"/>
  <c r="I121" i="22"/>
  <c r="H121" i="23"/>
  <c r="I121" i="23"/>
  <c r="H121" i="24"/>
  <c r="I121" i="24"/>
  <c r="H121" i="25"/>
  <c r="I121" i="25"/>
  <c r="H121" i="26"/>
  <c r="I121" i="26"/>
  <c r="H121" i="27"/>
  <c r="I121" i="27"/>
  <c r="H121" i="28"/>
  <c r="I121" i="28"/>
  <c r="H121" i="29"/>
  <c r="I121" i="29"/>
  <c r="H121" i="30"/>
  <c r="I121" i="30"/>
  <c r="H121" i="31"/>
  <c r="I121" i="31"/>
  <c r="H121" i="32"/>
  <c r="I121" i="32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 i="5"/>
  <c r="H123" i="6"/>
  <c r="I123" i="6"/>
  <c r="H123" i="7"/>
  <c r="I123" i="7"/>
  <c r="H123" i="8"/>
  <c r="I123" i="8"/>
  <c r="H123" i="9"/>
  <c r="I123" i="9"/>
  <c r="H123" i="10"/>
  <c r="I123" i="10"/>
  <c r="H123" i="11"/>
  <c r="I123" i="11"/>
  <c r="H123" i="12"/>
  <c r="I123" i="12"/>
  <c r="H123" i="13"/>
  <c r="I123" i="13"/>
  <c r="H123" i="14"/>
  <c r="I123" i="14"/>
  <c r="H123" i="15"/>
  <c r="I123" i="15"/>
  <c r="H123" i="16"/>
  <c r="I123" i="16"/>
  <c r="H123" i="17"/>
  <c r="I123" i="17"/>
  <c r="H123" i="18"/>
  <c r="I123" i="18"/>
  <c r="H123" i="19"/>
  <c r="I123" i="19"/>
  <c r="H123" i="20"/>
  <c r="I123" i="20"/>
  <c r="H123" i="21"/>
  <c r="I123" i="21"/>
  <c r="H123" i="22"/>
  <c r="I123" i="22"/>
  <c r="H123" i="23"/>
  <c r="I123" i="23"/>
  <c r="H123" i="24"/>
  <c r="I123" i="24"/>
  <c r="H123" i="25"/>
  <c r="I123" i="25"/>
  <c r="H123" i="26"/>
  <c r="I123" i="26"/>
  <c r="H123" i="27"/>
  <c r="I123" i="27"/>
  <c r="H123" i="28"/>
  <c r="I123" i="28"/>
  <c r="H123" i="29"/>
  <c r="I123" i="29"/>
  <c r="H123" i="30"/>
  <c r="I123" i="30"/>
  <c r="H123" i="31"/>
  <c r="I123" i="31"/>
  <c r="H123" i="32"/>
  <c r="I123" i="32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 i="5"/>
  <c r="H125" i="6"/>
  <c r="I125" i="6"/>
  <c r="H125" i="7"/>
  <c r="I125" i="7"/>
  <c r="H125" i="8"/>
  <c r="I125" i="8"/>
  <c r="H125" i="9"/>
  <c r="I125" i="9"/>
  <c r="H125" i="10"/>
  <c r="I125" i="10"/>
  <c r="H125" i="11"/>
  <c r="I125" i="11"/>
  <c r="H125" i="12"/>
  <c r="I125" i="12"/>
  <c r="H125" i="13"/>
  <c r="I125" i="13"/>
  <c r="H125" i="14"/>
  <c r="I125" i="14"/>
  <c r="H125" i="15"/>
  <c r="I125" i="15"/>
  <c r="H125" i="16"/>
  <c r="I125" i="16"/>
  <c r="H125" i="17"/>
  <c r="I125" i="17"/>
  <c r="H125" i="18"/>
  <c r="I125" i="18"/>
  <c r="H125" i="19"/>
  <c r="I125" i="19"/>
  <c r="H125" i="20"/>
  <c r="I125" i="20"/>
  <c r="H125" i="21"/>
  <c r="I125" i="21"/>
  <c r="H125" i="22"/>
  <c r="I125" i="22"/>
  <c r="H125" i="23"/>
  <c r="I125" i="23"/>
  <c r="H125" i="24"/>
  <c r="I125" i="24"/>
  <c r="H125" i="25"/>
  <c r="I125" i="25"/>
  <c r="H125" i="26"/>
  <c r="I125" i="26"/>
  <c r="H125" i="27"/>
  <c r="I125" i="27"/>
  <c r="H125" i="28"/>
  <c r="I125" i="28"/>
  <c r="H125" i="29"/>
  <c r="I125" i="29"/>
  <c r="H125" i="30"/>
  <c r="I125" i="30"/>
  <c r="H125" i="31"/>
  <c r="I125" i="31"/>
  <c r="H125" i="32"/>
  <c r="I125" i="32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 i="5"/>
  <c r="H132" i="6"/>
  <c r="I132" i="6"/>
  <c r="H132" i="7"/>
  <c r="I132" i="7"/>
  <c r="H132" i="8"/>
  <c r="I132" i="8"/>
  <c r="H132" i="9"/>
  <c r="I132" i="9"/>
  <c r="H132" i="10"/>
  <c r="I132" i="10"/>
  <c r="H132" i="11"/>
  <c r="I132" i="11"/>
  <c r="H132" i="12"/>
  <c r="I132" i="12"/>
  <c r="H132" i="13"/>
  <c r="I132" i="13"/>
  <c r="H132" i="14"/>
  <c r="I132" i="14"/>
  <c r="H132" i="15"/>
  <c r="I132" i="15"/>
  <c r="H132" i="16"/>
  <c r="I132" i="16"/>
  <c r="H132" i="17"/>
  <c r="I132" i="17"/>
  <c r="H132" i="18"/>
  <c r="I132" i="18"/>
  <c r="H132" i="19"/>
  <c r="I132" i="19"/>
  <c r="H132" i="20"/>
  <c r="I132" i="20"/>
  <c r="H132" i="21"/>
  <c r="I132" i="21"/>
  <c r="H132" i="22"/>
  <c r="I132" i="22"/>
  <c r="H132" i="23"/>
  <c r="I132" i="23"/>
  <c r="H132" i="24"/>
  <c r="I132" i="24"/>
  <c r="H132" i="25"/>
  <c r="I132" i="25"/>
  <c r="H132" i="26"/>
  <c r="I132" i="26"/>
  <c r="H132" i="27"/>
  <c r="I132" i="27"/>
  <c r="H132" i="28"/>
  <c r="I132" i="28"/>
  <c r="H132" i="29"/>
  <c r="I132" i="29"/>
  <c r="H132" i="30"/>
  <c r="I132" i="30"/>
  <c r="H132" i="31"/>
  <c r="I132" i="31"/>
  <c r="H132" i="32"/>
  <c r="I132" i="32"/>
  <c r="H132" i="2"/>
  <c r="I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 i="1"/>
  <c r="G129" i="1"/>
  <c r="G124" i="1"/>
  <c r="G127" i="1"/>
  <c r="G122" i="1"/>
  <c r="G120" i="1"/>
  <c r="G119" i="1"/>
  <c r="G117" i="1"/>
  <c r="G115" i="1"/>
  <c r="G114" i="1" s="1"/>
  <c r="G112" i="1"/>
  <c r="G110" i="1"/>
  <c r="G108" i="1"/>
  <c r="G99" i="1"/>
  <c r="G92" i="1"/>
  <c r="G80" i="1"/>
  <c r="G74" i="1"/>
  <c r="G71" i="1"/>
  <c r="G64" i="1"/>
  <c r="G62" i="1"/>
  <c r="G59" i="1"/>
  <c r="G56" i="1" s="1"/>
  <c r="G57" i="1"/>
  <c r="G49" i="1"/>
  <c r="G54" i="1"/>
  <c r="G52" i="1"/>
  <c r="G44" i="1"/>
  <c r="G46" i="1"/>
  <c r="G41" i="1"/>
  <c r="G40" i="1" s="1"/>
  <c r="G38" i="1"/>
  <c r="G34" i="1"/>
  <c r="G32" i="1"/>
  <c r="G29" i="1"/>
  <c r="G28" i="1" s="1"/>
  <c r="G26" i="1"/>
  <c r="G24" i="1"/>
  <c r="G22" i="1"/>
  <c r="G20" i="1"/>
  <c r="G16" i="1" s="1"/>
  <c r="G17" i="1"/>
  <c r="G13" i="1"/>
  <c r="C14" i="4"/>
  <c r="C34" i="4"/>
  <c r="D35" i="4"/>
  <c r="D34" i="4" s="1"/>
  <c r="D14" i="4"/>
  <c r="D8" i="3"/>
  <c r="D11" i="3"/>
  <c r="E11" i="3"/>
  <c r="I34" i="16"/>
  <c r="I22" i="11"/>
  <c r="I10" i="29"/>
  <c r="I22" i="26"/>
  <c r="H10" i="10"/>
  <c r="H10" i="6"/>
  <c r="H10" i="29"/>
  <c r="I10" i="28"/>
  <c r="H55" i="27"/>
  <c r="G34" i="19"/>
  <c r="H108" i="19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 i="26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G55" i="12"/>
  <c r="I108" i="19"/>
  <c r="G108" i="30"/>
  <c r="I108" i="28"/>
  <c r="G108" i="26"/>
  <c r="G108" i="19"/>
  <c r="H108" i="18"/>
  <c r="H108" i="6"/>
  <c r="I108" i="12"/>
  <c r="G108" i="28"/>
  <c r="H108" i="25"/>
  <c r="G108" i="20"/>
  <c r="I108" i="20"/>
  <c r="H108" i="31"/>
  <c r="G55" i="23"/>
  <c r="H34" i="23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H108" i="13"/>
  <c r="G55" i="22"/>
  <c r="H55" i="8"/>
  <c r="G55" i="8"/>
  <c r="I55" i="32"/>
  <c r="I55" i="8"/>
  <c r="I55" i="24"/>
  <c r="G55" i="24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I65" i="2"/>
  <c r="G55" i="13"/>
  <c r="H11" i="2" l="1"/>
  <c r="H10" i="2" s="1"/>
  <c r="H10" i="13"/>
  <c r="H7" i="2"/>
  <c r="G11" i="2"/>
  <c r="G10" i="2" s="1"/>
  <c r="I11" i="2"/>
  <c r="I10" i="2" s="1"/>
  <c r="I40" i="2"/>
  <c r="G50" i="2"/>
  <c r="G58" i="2"/>
  <c r="H58" i="2"/>
  <c r="G68" i="2"/>
  <c r="I86" i="2"/>
  <c r="H125" i="2"/>
  <c r="I35" i="2"/>
  <c r="I108" i="2"/>
  <c r="I7" i="2"/>
  <c r="G65" i="2"/>
  <c r="G118" i="2"/>
  <c r="I43" i="2"/>
  <c r="H65" i="2"/>
  <c r="G108" i="2"/>
  <c r="I125" i="2"/>
  <c r="G55" i="5"/>
  <c r="G108" i="27"/>
  <c r="I108" i="13"/>
  <c r="I134" i="13" s="1"/>
  <c r="G108" i="11"/>
  <c r="I55" i="31"/>
  <c r="I55" i="23"/>
  <c r="I55" i="21"/>
  <c r="I55" i="17"/>
  <c r="I134" i="17" s="1"/>
  <c r="I55" i="15"/>
  <c r="I55" i="13"/>
  <c r="G50" i="14"/>
  <c r="I50" i="12"/>
  <c r="H34" i="31"/>
  <c r="H34" i="27"/>
  <c r="H34" i="25"/>
  <c r="H34" i="21"/>
  <c r="H134" i="21" s="1"/>
  <c r="G34" i="31"/>
  <c r="H34" i="30"/>
  <c r="G34" i="27"/>
  <c r="H34" i="26"/>
  <c r="G34" i="23"/>
  <c r="H34" i="18"/>
  <c r="H22" i="27"/>
  <c r="G22" i="5"/>
  <c r="I10" i="10"/>
  <c r="G10" i="32"/>
  <c r="G10" i="12"/>
  <c r="H10" i="17"/>
  <c r="H10" i="15"/>
  <c r="I10" i="11"/>
  <c r="I10" i="9"/>
  <c r="I10" i="7"/>
  <c r="I10" i="5"/>
  <c r="I68" i="2"/>
  <c r="I108" i="30"/>
  <c r="I108" i="5"/>
  <c r="H108" i="32"/>
  <c r="H108" i="15"/>
  <c r="I55" i="9"/>
  <c r="I55" i="5"/>
  <c r="G55" i="30"/>
  <c r="G55" i="18"/>
  <c r="G55" i="14"/>
  <c r="G55" i="19"/>
  <c r="H50" i="2"/>
  <c r="I50" i="23"/>
  <c r="H50" i="17"/>
  <c r="I50" i="11"/>
  <c r="G34" i="21"/>
  <c r="G34" i="17"/>
  <c r="G34" i="13"/>
  <c r="H22" i="12"/>
  <c r="H22" i="26"/>
  <c r="G22" i="23"/>
  <c r="H22" i="22"/>
  <c r="I22" i="17"/>
  <c r="I22" i="12"/>
  <c r="G10" i="24"/>
  <c r="H10" i="23"/>
  <c r="I10" i="13"/>
  <c r="G10" i="21"/>
  <c r="G10" i="17"/>
  <c r="H10" i="16"/>
  <c r="I10" i="15"/>
  <c r="G10" i="13"/>
  <c r="G10" i="23"/>
  <c r="H10" i="32"/>
  <c r="I10" i="26"/>
  <c r="I134" i="26" s="1"/>
  <c r="I10" i="22"/>
  <c r="I10" i="18"/>
  <c r="H10" i="5"/>
  <c r="H68" i="2"/>
  <c r="I74" i="2"/>
  <c r="G134" i="13"/>
  <c r="G61" i="1"/>
  <c r="G108" i="25"/>
  <c r="G108" i="24"/>
  <c r="H108" i="22"/>
  <c r="G108" i="17"/>
  <c r="I108" i="15"/>
  <c r="I134" i="15" s="1"/>
  <c r="I55" i="30"/>
  <c r="I55" i="28"/>
  <c r="I55" i="20"/>
  <c r="I55" i="12"/>
  <c r="I134" i="12" s="1"/>
  <c r="G55" i="21"/>
  <c r="G55" i="25"/>
  <c r="G55" i="9"/>
  <c r="H55" i="31"/>
  <c r="H134" i="31" s="1"/>
  <c r="H55" i="29"/>
  <c r="H55" i="21"/>
  <c r="H50" i="21"/>
  <c r="H50" i="13"/>
  <c r="I50" i="8"/>
  <c r="G50" i="20"/>
  <c r="I50" i="18"/>
  <c r="H50" i="15"/>
  <c r="I50" i="6"/>
  <c r="H34" i="32"/>
  <c r="H34" i="16"/>
  <c r="H34" i="10"/>
  <c r="I34" i="30"/>
  <c r="I34" i="28"/>
  <c r="I34" i="10"/>
  <c r="I34" i="6"/>
  <c r="G22" i="26"/>
  <c r="I22" i="24"/>
  <c r="G22" i="14"/>
  <c r="H22" i="8"/>
  <c r="G22" i="32"/>
  <c r="H22" i="31"/>
  <c r="I22" i="30"/>
  <c r="I22" i="5"/>
  <c r="G10" i="31"/>
  <c r="G10" i="27"/>
  <c r="H10" i="25"/>
  <c r="G10" i="14"/>
  <c r="I10" i="8"/>
  <c r="G134" i="23"/>
  <c r="G134" i="28"/>
  <c r="I134" i="22"/>
  <c r="H134" i="29"/>
  <c r="G108" i="31"/>
  <c r="H108" i="29"/>
  <c r="I108" i="8"/>
  <c r="I134" i="8" s="1"/>
  <c r="I55" i="6"/>
  <c r="G55" i="32"/>
  <c r="G50" i="30"/>
  <c r="G50" i="25"/>
  <c r="G34" i="11"/>
  <c r="I134" i="9"/>
  <c r="I134" i="14"/>
  <c r="H22" i="24"/>
  <c r="I22" i="23"/>
  <c r="G22" i="21"/>
  <c r="H22" i="20"/>
  <c r="G22" i="17"/>
  <c r="H22" i="16"/>
  <c r="G22" i="8"/>
  <c r="H10" i="22"/>
  <c r="G10" i="19"/>
  <c r="G10" i="5"/>
  <c r="H10" i="31"/>
  <c r="I10" i="21"/>
  <c r="G93" i="2"/>
  <c r="H40" i="2"/>
  <c r="G10" i="8"/>
  <c r="C45" i="4"/>
  <c r="H55" i="15"/>
  <c r="H55" i="5"/>
  <c r="D45" i="4"/>
  <c r="E8" i="3" s="1"/>
  <c r="H22" i="2"/>
  <c r="I22" i="2"/>
  <c r="H35" i="2"/>
  <c r="H43" i="2"/>
  <c r="H74" i="2"/>
  <c r="H86" i="2"/>
  <c r="G86" i="2"/>
  <c r="G40" i="2"/>
  <c r="G34" i="2" s="1"/>
  <c r="I58" i="2"/>
  <c r="H93" i="2"/>
  <c r="G22" i="2"/>
  <c r="I50" i="2"/>
  <c r="G74" i="2"/>
  <c r="I93" i="2"/>
  <c r="H108" i="28"/>
  <c r="H134" i="28" s="1"/>
  <c r="G140" i="1"/>
  <c r="G134" i="26"/>
  <c r="I134" i="30"/>
  <c r="I134" i="28"/>
  <c r="I134" i="18"/>
  <c r="I134" i="16"/>
  <c r="G134" i="9"/>
  <c r="G108" i="6"/>
  <c r="H55" i="25"/>
  <c r="H134" i="25" s="1"/>
  <c r="H34" i="12"/>
  <c r="H34" i="8"/>
  <c r="G34" i="29"/>
  <c r="H34" i="7"/>
  <c r="G34" i="16"/>
  <c r="G34" i="8"/>
  <c r="G134" i="8" s="1"/>
  <c r="I34" i="12"/>
  <c r="G22" i="27"/>
  <c r="G22" i="6"/>
  <c r="H10" i="7"/>
  <c r="I10" i="23"/>
  <c r="H134" i="27"/>
  <c r="H134" i="23"/>
  <c r="H134" i="19"/>
  <c r="G108" i="32"/>
  <c r="G134" i="32" s="1"/>
  <c r="G134" i="21"/>
  <c r="I50" i="27"/>
  <c r="G34" i="12"/>
  <c r="H22" i="15"/>
  <c r="H22" i="25"/>
  <c r="G10" i="15"/>
  <c r="G10" i="25"/>
  <c r="G10" i="10"/>
  <c r="H10" i="14"/>
  <c r="I10" i="12"/>
  <c r="D6" i="3"/>
  <c r="D18" i="3"/>
  <c r="G134" i="19"/>
  <c r="G134" i="24"/>
  <c r="G134" i="20"/>
  <c r="G134" i="16"/>
  <c r="I134" i="32"/>
  <c r="I134" i="24"/>
  <c r="I108" i="10"/>
  <c r="I134" i="10" s="1"/>
  <c r="I108" i="6"/>
  <c r="I134" i="6" s="1"/>
  <c r="G55" i="31"/>
  <c r="G134" i="31" s="1"/>
  <c r="G55" i="27"/>
  <c r="G55" i="15"/>
  <c r="G134" i="15" s="1"/>
  <c r="G55" i="11"/>
  <c r="G134" i="11" s="1"/>
  <c r="G55" i="7"/>
  <c r="G134" i="7" s="1"/>
  <c r="H55" i="32"/>
  <c r="H134" i="32" s="1"/>
  <c r="H55" i="30"/>
  <c r="H134" i="30" s="1"/>
  <c r="H55" i="28"/>
  <c r="H55" i="26"/>
  <c r="H55" i="24"/>
  <c r="H55" i="22"/>
  <c r="H55" i="20"/>
  <c r="H134" i="20" s="1"/>
  <c r="H55" i="18"/>
  <c r="H55" i="16"/>
  <c r="H134" i="16" s="1"/>
  <c r="H55" i="14"/>
  <c r="H134" i="14" s="1"/>
  <c r="H55" i="12"/>
  <c r="H134" i="12" s="1"/>
  <c r="H55" i="10"/>
  <c r="H55" i="6"/>
  <c r="H134" i="6" s="1"/>
  <c r="H50" i="28"/>
  <c r="H50" i="24"/>
  <c r="H34" i="17"/>
  <c r="H34" i="15"/>
  <c r="H34" i="11"/>
  <c r="H134" i="11" s="1"/>
  <c r="H34" i="22"/>
  <c r="H34" i="5"/>
  <c r="G34" i="30"/>
  <c r="G134" i="30" s="1"/>
  <c r="G34" i="22"/>
  <c r="G134" i="22" s="1"/>
  <c r="G34" i="18"/>
  <c r="G34" i="14"/>
  <c r="G34" i="10"/>
  <c r="G34" i="6"/>
  <c r="I34" i="31"/>
  <c r="I134" i="31" s="1"/>
  <c r="I34" i="29"/>
  <c r="I134" i="29" s="1"/>
  <c r="I34" i="27"/>
  <c r="I134" i="27" s="1"/>
  <c r="I34" i="25"/>
  <c r="I134" i="25" s="1"/>
  <c r="I34" i="23"/>
  <c r="I134" i="23" s="1"/>
  <c r="I34" i="21"/>
  <c r="I134" i="21" s="1"/>
  <c r="I34" i="19"/>
  <c r="I134" i="19" s="1"/>
  <c r="I34" i="11"/>
  <c r="I34" i="7"/>
  <c r="I134" i="7" s="1"/>
  <c r="I34" i="5"/>
  <c r="G22" i="29"/>
  <c r="G134" i="29" s="1"/>
  <c r="I22" i="27"/>
  <c r="G22" i="12"/>
  <c r="I22" i="6"/>
  <c r="H10" i="28"/>
  <c r="I10" i="20"/>
  <c r="I134" i="20" s="1"/>
  <c r="I34" i="2" l="1"/>
  <c r="G134" i="5"/>
  <c r="E6" i="3"/>
  <c r="E18" i="3"/>
  <c r="I134" i="11"/>
  <c r="H134" i="22"/>
  <c r="G134" i="25"/>
  <c r="H134" i="13"/>
  <c r="H134" i="24"/>
  <c r="G134" i="27"/>
  <c r="H134" i="7"/>
  <c r="H134" i="8"/>
  <c r="G134" i="17"/>
  <c r="G134" i="10"/>
  <c r="I134" i="5"/>
  <c r="G134" i="14"/>
  <c r="H134" i="17"/>
  <c r="H134" i="26"/>
  <c r="H134" i="5"/>
  <c r="G55" i="2"/>
  <c r="G134" i="2" s="1"/>
  <c r="H34" i="2"/>
  <c r="I55" i="2"/>
  <c r="I134" i="2" s="1"/>
  <c r="H55" i="2"/>
  <c r="H134" i="15"/>
  <c r="G134" i="6"/>
  <c r="G134" i="12"/>
  <c r="H134" i="2" l="1"/>
</calcChain>
</file>

<file path=xl/sharedStrings.xml><?xml version="1.0" encoding="utf-8"?>
<sst xmlns="http://schemas.openxmlformats.org/spreadsheetml/2006/main" count="7968" uniqueCount="316">
  <si>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</si>
  <si>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</si>
  <si>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</si>
  <si>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</si>
  <si>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</si>
  <si>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</si>
  <si>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</si>
  <si>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</si>
  <si>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</si>
  <si>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</si>
  <si>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</si>
  <si>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</si>
  <si>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</si>
  <si>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</si>
  <si>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</si>
  <si>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</si>
  <si>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</si>
  <si>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</si>
  <si>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</si>
  <si>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</si>
  <si>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</si>
  <si>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</si>
  <si>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</si>
  <si>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</si>
  <si>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</si>
  <si>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</si>
  <si>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</si>
  <si>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</si>
  <si>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</si>
  <si>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</si>
  <si>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</si>
  <si>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</si>
  <si>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</si>
  <si>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</si>
  <si>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</si>
  <si>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</si>
  <si>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</si>
  <si>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</si>
  <si>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</si>
  <si>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</si>
  <si>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</si>
  <si>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</si>
  <si>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</si>
  <si>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</si>
  <si>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</si>
  <si>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</si>
  <si>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</si>
  <si>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</si>
  <si>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</si>
  <si>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</si>
  <si>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</si>
  <si>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</si>
  <si>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</si>
  <si>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</si>
  <si>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</si>
  <si>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</si>
  <si>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</si>
  <si>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</si>
  <si>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</si>
  <si>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</si>
  <si>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</si>
  <si>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</si>
  <si>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</si>
  <si>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</si>
  <si>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</si>
  <si>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</si>
  <si>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</si>
  <si>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</si>
  <si>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</si>
  <si>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</si>
  <si>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</si>
  <si>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</si>
  <si>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</si>
  <si>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</si>
  <si>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</si>
  <si>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</si>
  <si>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</si>
  <si>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</si>
  <si>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</si>
  <si>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</si>
  <si>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</si>
  <si>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</si>
  <si>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</si>
  <si>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</si>
  <si>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</si>
  <si>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</si>
  <si>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</si>
  <si>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</si>
  <si>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</si>
  <si>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</si>
  <si>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</si>
  <si>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</si>
  <si>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</si>
  <si>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</si>
  <si>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</si>
  <si>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</si>
  <si>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</si>
  <si>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</si>
  <si>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</si>
  <si>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</si>
  <si>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</si>
  <si>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</si>
  <si>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</si>
  <si>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</si>
  <si>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</si>
  <si>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</si>
  <si>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</si>
  <si>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</si>
  <si>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</si>
  <si>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</si>
  <si>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</si>
  <si>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</si>
  <si>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</si>
  <si>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</si>
  <si>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</si>
  <si>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</si>
  <si>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</si>
  <si>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</si>
  <si>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</si>
  <si>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</si>
  <si>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</si>
  <si>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</si>
  <si>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</si>
  <si>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</si>
  <si>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</si>
  <si>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</si>
  <si>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</si>
  <si>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</si>
  <si>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</si>
  <si>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</si>
  <si>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</si>
  <si>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</si>
  <si>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</si>
  <si>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</si>
  <si>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</si>
  <si>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</si>
  <si>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</si>
  <si>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</si>
  <si>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</si>
  <si>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</si>
  <si>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</si>
  <si>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</si>
  <si>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</si>
  <si>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</si>
  <si>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</si>
  <si>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</si>
  <si>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</si>
  <si>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</si>
  <si>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</si>
  <si>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</si>
  <si>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</si>
  <si>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</si>
  <si>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</si>
  <si>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</si>
  <si>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</si>
  <si>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</si>
  <si>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</si>
  <si>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</si>
  <si>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</si>
  <si>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</si>
  <si>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</si>
  <si>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</si>
  <si>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</si>
  <si>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</si>
  <si>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</si>
  <si>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</si>
  <si>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</si>
  <si>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</si>
  <si>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</si>
  <si>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</si>
  <si>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</si>
  <si>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</si>
  <si>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</si>
  <si>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</si>
  <si>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</si>
  <si>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</si>
  <si>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</si>
  <si>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</si>
  <si>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</si>
  <si>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</si>
  <si>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</si>
  <si>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</si>
  <si>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</si>
  <si>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</si>
  <si>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</si>
  <si>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</si>
  <si>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</si>
  <si>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</si>
  <si>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</si>
  <si>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</si>
  <si>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</si>
  <si>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</si>
  <si>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</si>
  <si>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</si>
  <si>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</si>
  <si>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</si>
  <si>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</si>
  <si>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</si>
  <si>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</si>
  <si>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</si>
  <si>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</si>
  <si>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</si>
  <si>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</si>
  <si>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</si>
  <si>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</si>
  <si>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</si>
  <si>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</si>
  <si>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</si>
  <si>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</si>
  <si>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</si>
  <si>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</si>
  <si>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</si>
  <si>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</si>
  <si>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</si>
  <si>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</si>
  <si>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</si>
  <si>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</si>
  <si>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</si>
  <si>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</si>
  <si>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</si>
  <si>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</si>
  <si>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</si>
  <si>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</si>
  <si>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</si>
  <si>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</si>
  <si>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</si>
  <si>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</si>
  <si>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</si>
  <si>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</si>
  <si>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</si>
  <si>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</si>
  <si>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</si>
  <si>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</si>
  <si>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</si>
  <si>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</si>
  <si>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</si>
  <si>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</si>
  <si>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</si>
  <si>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</si>
  <si>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</si>
  <si>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</si>
  <si>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</si>
  <si>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</si>
  <si>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</si>
  <si>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</si>
  <si>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</si>
  <si>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</si>
  <si>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</si>
  <si>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</si>
  <si>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</si>
  <si>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</si>
  <si>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</si>
  <si>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</si>
  <si>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</si>
  <si>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</si>
  <si>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</si>
  <si>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</si>
  <si>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</si>
  <si>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</si>
  <si>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</si>
  <si>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</si>
  <si>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</si>
  <si>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</si>
  <si>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</si>
  <si>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</si>
  <si>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</si>
  <si>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</si>
  <si>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</si>
  <si>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</si>
  <si>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</si>
  <si>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</si>
  <si>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</si>
  <si>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</si>
  <si>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</si>
  <si>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</si>
  <si>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</si>
  <si>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</si>
  <si>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</si>
  <si>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</si>
  <si>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</si>
  <si>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</si>
  <si>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</si>
  <si>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</si>
  <si>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</si>
  <si>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</si>
  <si>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</si>
  <si>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</si>
  <si>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</si>
  <si>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</si>
  <si>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</si>
  <si>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</si>
  <si>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</si>
  <si>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</si>
  <si>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</si>
  <si>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</si>
  <si>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</si>
  <si>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</si>
  <si>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</si>
  <si>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</si>
  <si>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</si>
  <si>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</si>
  <si>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</si>
  <si>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</si>
  <si>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</si>
  <si>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</si>
  <si>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</si>
  <si>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Бекоева А.Г.</t>
  </si>
  <si>
    <r>
      <t xml:space="preserve">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0104 75 2 00 00000 000                Центральный аппарат</t>
    </r>
  </si>
  <si>
    <r>
      <t xml:space="preserve">                                     </t>
    </r>
    <r>
      <rPr>
        <b/>
        <sz val="10"/>
        <rFont val="Arial"/>
        <family val="2"/>
        <charset val="204"/>
      </rPr>
      <t xml:space="preserve">  0104 75 3 00 00000 000        Глава местной администрации</t>
    </r>
  </si>
  <si>
    <r>
      <t xml:space="preserve">                                               </t>
    </r>
    <r>
      <rPr>
        <b/>
        <sz val="10"/>
        <rFont val="Arial"/>
        <family val="2"/>
        <charset val="204"/>
      </rPr>
      <t xml:space="preserve">         0111 78 1 00 00000 000       Резервный фонд</t>
    </r>
  </si>
  <si>
    <t>Закупка энергетических ресурсов</t>
  </si>
  <si>
    <t>М 223.07</t>
  </si>
  <si>
    <t>Обращение с ТКО</t>
  </si>
  <si>
    <t>000 2 02 04999 10 0000 150</t>
  </si>
  <si>
    <t>Прочие  межбюджетные  трансферты, передаваемые бюджетам сельских поселен</t>
  </si>
  <si>
    <t>отчет на 01.10.2021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</si>
</sst>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7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Border="1"/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zoomScaleNormal="130" zoomScaleSheetLayoutView="100" workbookViewId="0">
      <selection activeCell="A59" sqref="A59"/>
    </sheetView>
  </sheetViews>
  <sheetFormatPr defaultRowHeight="15" x14ac:dyDescent="0.2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 x14ac:dyDescent="0.2">
      <c r="B1" s="187"/>
      <c r="C1" s="187"/>
      <c r="D1" s="187"/>
      <c r="E1" s="187"/>
      <c r="F1" s="271" t="s">
        <v>7</v>
      </c>
      <c r="G1" s="271"/>
    </row>
    <row r="2" spans="1:7" s="10" customFormat="1" ht="24" customHeight="1" thickBot="1" x14ac:dyDescent="0.25">
      <c r="A2" s="187"/>
      <c r="B2" s="187"/>
      <c r="C2" s="187"/>
      <c r="D2" s="187"/>
      <c r="E2" s="188"/>
      <c r="F2" s="188"/>
      <c r="G2" s="188"/>
    </row>
    <row r="3" spans="1:7" s="10" customFormat="1" ht="9.75" customHeight="1" x14ac:dyDescent="0.2">
      <c r="B3" s="189"/>
      <c r="C3" s="189"/>
      <c r="D3" s="189"/>
      <c r="E3" s="272" t="s">
        <v>71</v>
      </c>
      <c r="F3" s="272"/>
      <c r="G3" s="272"/>
    </row>
    <row r="4" spans="1:7" s="10" customFormat="1" ht="27.6" customHeight="1" thickBot="1" x14ac:dyDescent="0.25">
      <c r="A4" s="187"/>
      <c r="B4" s="187"/>
      <c r="C4" s="187"/>
      <c r="D4" s="187"/>
      <c r="E4" s="188"/>
      <c r="F4" s="188"/>
      <c r="G4" s="188"/>
    </row>
    <row r="5" spans="1:7" s="10" customFormat="1" ht="7.5" customHeight="1" x14ac:dyDescent="0.2">
      <c r="B5" s="189"/>
      <c r="C5" s="189"/>
      <c r="D5" s="189"/>
      <c r="E5" s="272" t="s">
        <v>288</v>
      </c>
      <c r="F5" s="272"/>
      <c r="G5" s="272"/>
    </row>
    <row r="6" spans="1:7" s="10" customFormat="1" ht="15" customHeight="1" x14ac:dyDescent="0.2">
      <c r="B6" s="187"/>
      <c r="C6" s="187"/>
      <c r="D6" s="187"/>
      <c r="E6" s="271" t="s">
        <v>289</v>
      </c>
      <c r="F6" s="271"/>
      <c r="G6" s="271"/>
    </row>
    <row r="7" spans="1:7" s="10" customFormat="1" ht="12.75" x14ac:dyDescent="0.2">
      <c r="A7" s="271"/>
      <c r="B7" s="271"/>
      <c r="C7" s="271"/>
      <c r="D7" s="271"/>
      <c r="E7" s="271"/>
      <c r="F7" s="271"/>
      <c r="G7" s="271"/>
    </row>
    <row r="8" spans="1:7" s="10" customFormat="1" ht="12.75" x14ac:dyDescent="0.2">
      <c r="A8" s="271" t="s">
        <v>92</v>
      </c>
      <c r="B8" s="271"/>
      <c r="C8" s="271"/>
      <c r="D8" s="271"/>
      <c r="E8" s="271"/>
      <c r="F8" s="271"/>
      <c r="G8" s="271"/>
    </row>
    <row r="9" spans="1:7" ht="12" customHeight="1" x14ac:dyDescent="0.2">
      <c r="A9" s="2"/>
      <c r="B9" s="2"/>
      <c r="C9" s="2"/>
      <c r="D9" s="2"/>
      <c r="E9" s="23"/>
      <c r="G9" s="29"/>
    </row>
    <row r="10" spans="1:7" ht="4.5" hidden="1" customHeight="1" x14ac:dyDescent="0.2">
      <c r="A10" s="2"/>
      <c r="B10" s="2"/>
      <c r="C10" s="2"/>
      <c r="D10" s="2"/>
      <c r="E10" s="23"/>
      <c r="G10" s="29"/>
    </row>
    <row r="11" spans="1:7" s="6" customFormat="1" ht="12.75" customHeight="1" x14ac:dyDescent="0.2">
      <c r="A11" s="278"/>
      <c r="B11" s="275" t="s">
        <v>82</v>
      </c>
      <c r="C11" s="276"/>
      <c r="D11" s="276"/>
      <c r="E11" s="276"/>
      <c r="F11" s="277"/>
      <c r="G11" s="280" t="s">
        <v>74</v>
      </c>
    </row>
    <row r="12" spans="1:7" s="6" customFormat="1" ht="22.5" x14ac:dyDescent="0.15">
      <c r="A12" s="279"/>
      <c r="B12" s="128" t="s">
        <v>290</v>
      </c>
      <c r="C12" s="128" t="s">
        <v>294</v>
      </c>
      <c r="D12" s="128" t="s">
        <v>291</v>
      </c>
      <c r="E12" s="190" t="s">
        <v>292</v>
      </c>
      <c r="F12" s="191" t="s">
        <v>295</v>
      </c>
      <c r="G12" s="281"/>
    </row>
    <row r="13" spans="1:7" s="38" customFormat="1" x14ac:dyDescent="0.2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 x14ac:dyDescent="0.2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 x14ac:dyDescent="0.25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 x14ac:dyDescent="0.25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 x14ac:dyDescent="0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 x14ac:dyDescent="0.2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 x14ac:dyDescent="0.2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 x14ac:dyDescent="0.2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 x14ac:dyDescent="0.2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x14ac:dyDescent="0.2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 x14ac:dyDescent="0.2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 x14ac:dyDescent="0.2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 x14ac:dyDescent="0.2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 x14ac:dyDescent="0.25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 x14ac:dyDescent="0.2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 x14ac:dyDescent="0.2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x14ac:dyDescent="0.2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x14ac:dyDescent="0.2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x14ac:dyDescent="0.2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x14ac:dyDescent="0.2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x14ac:dyDescent="0.2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x14ac:dyDescent="0.2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 x14ac:dyDescent="0.2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 x14ac:dyDescent="0.25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 x14ac:dyDescent="0.2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 x14ac:dyDescent="0.25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 x14ac:dyDescent="0.2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 x14ac:dyDescent="0.25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x14ac:dyDescent="0.2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x14ac:dyDescent="0.2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x14ac:dyDescent="0.2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 x14ac:dyDescent="0.2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x14ac:dyDescent="0.2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x14ac:dyDescent="0.2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x14ac:dyDescent="0.2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x14ac:dyDescent="0.2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x14ac:dyDescent="0.2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x14ac:dyDescent="0.2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 x14ac:dyDescent="0.25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x14ac:dyDescent="0.2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x14ac:dyDescent="0.2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 x14ac:dyDescent="0.2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x14ac:dyDescent="0.2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 x14ac:dyDescent="0.25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x14ac:dyDescent="0.2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 x14ac:dyDescent="0.2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x14ac:dyDescent="0.2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 x14ac:dyDescent="0.2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 x14ac:dyDescent="0.25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x14ac:dyDescent="0.2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 x14ac:dyDescent="0.2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x14ac:dyDescent="0.2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 x14ac:dyDescent="0.2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 x14ac:dyDescent="0.2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 x14ac:dyDescent="0.2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 x14ac:dyDescent="0.2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 x14ac:dyDescent="0.2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 x14ac:dyDescent="0.25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 x14ac:dyDescent="0.2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 x14ac:dyDescent="0.2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 x14ac:dyDescent="0.2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x14ac:dyDescent="0.2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 x14ac:dyDescent="0.2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 x14ac:dyDescent="0.2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 x14ac:dyDescent="0.25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 x14ac:dyDescent="0.2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 x14ac:dyDescent="0.2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x14ac:dyDescent="0.2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 x14ac:dyDescent="0.2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 x14ac:dyDescent="0.2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x14ac:dyDescent="0.2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 x14ac:dyDescent="0.2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 x14ac:dyDescent="0.2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 x14ac:dyDescent="0.2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 x14ac:dyDescent="0.2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x14ac:dyDescent="0.2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x14ac:dyDescent="0.2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 x14ac:dyDescent="0.2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 x14ac:dyDescent="0.2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x14ac:dyDescent="0.2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 x14ac:dyDescent="0.2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 x14ac:dyDescent="0.25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 x14ac:dyDescent="0.2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 x14ac:dyDescent="0.2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 x14ac:dyDescent="0.2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 x14ac:dyDescent="0.2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x14ac:dyDescent="0.2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 x14ac:dyDescent="0.25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 x14ac:dyDescent="0.2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 x14ac:dyDescent="0.2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 x14ac:dyDescent="0.2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 x14ac:dyDescent="0.2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 x14ac:dyDescent="0.25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 x14ac:dyDescent="0.25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 x14ac:dyDescent="0.25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 x14ac:dyDescent="0.25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 x14ac:dyDescent="0.2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 x14ac:dyDescent="0.2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x14ac:dyDescent="0.2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x14ac:dyDescent="0.2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 x14ac:dyDescent="0.2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 x14ac:dyDescent="0.2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 x14ac:dyDescent="0.2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 x14ac:dyDescent="0.2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x14ac:dyDescent="0.2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 x14ac:dyDescent="0.25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x14ac:dyDescent="0.2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x14ac:dyDescent="0.2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 x14ac:dyDescent="0.2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 x14ac:dyDescent="0.25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 x14ac:dyDescent="0.25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 x14ac:dyDescent="0.2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 x14ac:dyDescent="0.2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 x14ac:dyDescent="0.2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 x14ac:dyDescent="0.25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x14ac:dyDescent="0.2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x14ac:dyDescent="0.2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x14ac:dyDescent="0.2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x14ac:dyDescent="0.2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 x14ac:dyDescent="0.2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 x14ac:dyDescent="0.2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x14ac:dyDescent="0.2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x14ac:dyDescent="0.2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x14ac:dyDescent="0.2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 x14ac:dyDescent="0.2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x14ac:dyDescent="0.2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 x14ac:dyDescent="0.3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 x14ac:dyDescent="0.3">
      <c r="A140" s="282" t="s">
        <v>70</v>
      </c>
      <c r="B140" s="283"/>
      <c r="C140" s="283"/>
      <c r="D140" s="283"/>
      <c r="E140" s="283"/>
      <c r="F140" s="284"/>
      <c r="G140" s="193">
        <f>SUM(G138,G137,G131,G129,G127,G124,G122,G119,G114,G112,G110,G108,G61,G56,G40,G38,G36,G28,G26,G24,G16,G13)</f>
        <v>0</v>
      </c>
    </row>
    <row r="141" spans="1:7" ht="14.25" customHeight="1" x14ac:dyDescent="0.2"/>
    <row r="142" spans="1:7" ht="21" customHeight="1" x14ac:dyDescent="0.2">
      <c r="A142" s="274" t="s">
        <v>178</v>
      </c>
      <c r="B142" s="274"/>
      <c r="C142" s="274"/>
      <c r="D142" s="274"/>
      <c r="E142" s="274"/>
      <c r="F142" s="274"/>
      <c r="G142" s="274"/>
    </row>
    <row r="143" spans="1:7" ht="12.75" x14ac:dyDescent="0.2">
      <c r="A143" s="273" t="s">
        <v>126</v>
      </c>
      <c r="B143" s="273"/>
      <c r="C143" s="273"/>
      <c r="D143" s="273"/>
      <c r="E143" s="273"/>
      <c r="F143" s="273"/>
      <c r="G143" s="273"/>
    </row>
  </sheetData>
  <mergeCells count="12">
    <mergeCell ref="A143:G143"/>
    <mergeCell ref="A142:G142"/>
    <mergeCell ref="B11:F11"/>
    <mergeCell ref="A11:A12"/>
    <mergeCell ref="G11:G12"/>
    <mergeCell ref="A140:F140"/>
    <mergeCell ref="A8:G8"/>
    <mergeCell ref="A7:G7"/>
    <mergeCell ref="E6:G6"/>
    <mergeCell ref="F1:G1"/>
    <mergeCell ref="E3:G3"/>
    <mergeCell ref="E5:G5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133" sqref="H13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301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39000</v>
      </c>
      <c r="H104" s="9">
        <f>SUM(H105)</f>
        <v>38376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39000</v>
      </c>
      <c r="H105" s="202">
        <v>38376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39000</v>
      </c>
      <c r="H134" s="9">
        <v>38376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98" sqref="H98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1.7109375" customWidth="1"/>
    <col min="9" max="9" width="2" customWidth="1"/>
  </cols>
  <sheetData>
    <row r="2" spans="1:9" x14ac:dyDescent="0.2">
      <c r="B2" s="3" t="s">
        <v>302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637000</v>
      </c>
      <c r="H55" s="8">
        <f>SUM(H56,H58,H65,H68,H74,H86,H93)</f>
        <v>543687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501000</v>
      </c>
      <c r="H74" s="65">
        <f>SUM(H75:H85)</f>
        <v>436134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49">
        <v>501000</v>
      </c>
      <c r="H75" s="199">
        <v>436134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136000</v>
      </c>
      <c r="H93" s="9">
        <f>SUM(H94:H101)</f>
        <v>107553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>
        <v>7870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>
        <v>7683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92000</v>
      </c>
      <c r="H101" s="202">
        <v>92000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637000</v>
      </c>
      <c r="H134" s="9">
        <f>SUM(H132,H131,H125,H123,H121,H118,H116,H113,H108,H106,H104,H102,H55,H50,H34,H32,H30,H22,H20,H18,H10,H7)</f>
        <v>543687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13" sqref="H1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9.5703125" style="32" customWidth="1"/>
    <col min="8" max="8" width="12.140625" customWidth="1"/>
    <col min="9" max="9" width="8.5703125" customWidth="1"/>
  </cols>
  <sheetData>
    <row r="2" spans="1:9" x14ac:dyDescent="0.2">
      <c r="B2" s="3" t="s">
        <v>303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310</v>
      </c>
      <c r="B10" s="91"/>
      <c r="C10" s="33"/>
      <c r="D10" s="33"/>
      <c r="E10" s="24">
        <v>247</v>
      </c>
      <c r="F10" s="35"/>
      <c r="G10" s="30">
        <f>SUM(G11,G14,G16)</f>
        <v>129000</v>
      </c>
      <c r="H10" s="30">
        <f>SUM(H11,H14,H16)</f>
        <v>111853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129000</v>
      </c>
      <c r="H11" s="9">
        <f>SUM(H12:H13)</f>
        <v>111853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13">
        <v>129000</v>
      </c>
      <c r="H12" s="202">
        <v>111853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3"/>
      <c r="H13" s="202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100000</v>
      </c>
      <c r="H55" s="8">
        <f>SUM(H56,H58,H65,H68,H74,H86,H93)</f>
        <v>99868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0</v>
      </c>
      <c r="H58" s="9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100000</v>
      </c>
      <c r="H74" s="65">
        <f>SUM(H75:H85)</f>
        <v>99868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>
        <v>100000</v>
      </c>
      <c r="H75" s="199">
        <v>99868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229000</v>
      </c>
      <c r="H134" s="9">
        <f>SUM(H132,H131,H125,H123,H121,H118,H116,H113,H108,H106,H104,H102,H55,H50,H34,H32,H30,H22,H20,H18,H10,H7)</f>
        <v>211721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20" sqref="H2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 x14ac:dyDescent="0.2">
      <c r="B2" s="3" t="s">
        <v>304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620000</v>
      </c>
      <c r="H7" s="53">
        <f>SUM(H8:H9)</f>
        <v>457021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v>620000</v>
      </c>
      <c r="H8" s="262">
        <v>457021</v>
      </c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190000</v>
      </c>
      <c r="H18" s="8">
        <f>SUM(H19)</f>
        <v>149079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v>190000</v>
      </c>
      <c r="H19" s="263">
        <v>149079</v>
      </c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810000</v>
      </c>
      <c r="H134" s="9">
        <f>SUM(H132,H131,H125,H123,H121,H118,H116,H113,H108,H106,H104,H102,H55,H50,H34,H32,H30,H22,H20,H18,H10,H7)</f>
        <v>606100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5" zoomScaleNormal="130" zoomScaleSheetLayoutView="100" workbookViewId="0">
      <selection activeCell="H76" sqref="H7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310</v>
      </c>
      <c r="B10" s="91"/>
      <c r="C10" s="33"/>
      <c r="D10" s="33"/>
      <c r="E10" s="24">
        <v>247</v>
      </c>
      <c r="F10" s="35"/>
      <c r="G10" s="30">
        <f>SUM(G11,G14,G16)</f>
        <v>42000</v>
      </c>
      <c r="H10" s="30">
        <f>SUM(H11,H14,H16)</f>
        <v>19880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42000</v>
      </c>
      <c r="H11" s="9">
        <f>SUM(H12:H13)</f>
        <v>19880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9">
        <v>42000</v>
      </c>
      <c r="H12" s="270">
        <v>19880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639000</v>
      </c>
      <c r="H55" s="8">
        <f>SUM(H56,H58,H65,H68,H74,H86,H93)</f>
        <v>400675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25000</v>
      </c>
      <c r="H58" s="65">
        <f>SUM(H59:H64)</f>
        <v>6864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15.75" x14ac:dyDescent="0.25">
      <c r="A64" s="63" t="s">
        <v>312</v>
      </c>
      <c r="B64" s="99"/>
      <c r="C64" s="12"/>
      <c r="D64" s="12"/>
      <c r="E64" s="27"/>
      <c r="F64" s="57" t="s">
        <v>311</v>
      </c>
      <c r="G64" s="13">
        <v>25000</v>
      </c>
      <c r="H64" s="202">
        <v>6864</v>
      </c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305000</v>
      </c>
      <c r="H74" s="65">
        <f>SUM(H75:H85)</f>
        <v>194114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300000</v>
      </c>
      <c r="H75" s="199">
        <v>194114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264000</v>
      </c>
      <c r="H86" s="65">
        <f>SUM(H87:H92)</f>
        <v>192000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>
        <v>209000</v>
      </c>
      <c r="H87" s="202">
        <v>150000</v>
      </c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55000</v>
      </c>
      <c r="H91" s="202">
        <v>42000</v>
      </c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7697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>
        <v>25000</v>
      </c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20000</v>
      </c>
      <c r="H101" s="202">
        <v>7697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57017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>
        <v>57017</v>
      </c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5000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5000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744000</v>
      </c>
      <c r="H134" s="9">
        <f>SUM(H132,H131,H125,H123,H121,H118,H116,H113,H108,H106,H104,H102,H55,H50,H34,H32,H30,H22,H20,H18,H10,H7)</f>
        <v>477572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2" zoomScaleNormal="130" zoomScaleSheetLayoutView="100" workbookViewId="0">
      <selection activeCell="H103" sqref="H10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10000</v>
      </c>
      <c r="H104" s="9">
        <f>SUM(H105)</f>
        <v>25000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10000</v>
      </c>
      <c r="H105" s="202">
        <v>25000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10000</v>
      </c>
      <c r="H134" s="9">
        <f>SUM(H132,H131,H125,H123,H121,H118,H116,H113,H108,H106,H104,H102,H55,H50,H34,H32,H30,H22,H20,H18,H10,H7)</f>
        <v>25000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H105" sqref="H105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v>20000</v>
      </c>
      <c r="H134" s="9">
        <v>20000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4" zoomScaleSheetLayoutView="100" workbookViewId="0">
      <selection activeCell="E12" sqref="E12"/>
    </sheetView>
  </sheetViews>
  <sheetFormatPr defaultRowHeight="12.75" x14ac:dyDescent="0.2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 x14ac:dyDescent="0.2"/>
    <row r="2" spans="1:7" s="126" customFormat="1" x14ac:dyDescent="0.2">
      <c r="A2" s="287" t="s">
        <v>196</v>
      </c>
      <c r="B2" s="287"/>
      <c r="C2" s="287"/>
      <c r="D2" s="287"/>
      <c r="E2" s="287"/>
      <c r="F2" s="287"/>
      <c r="G2" s="287"/>
    </row>
    <row r="3" spans="1:7" s="130" customFormat="1" ht="42" customHeight="1" x14ac:dyDescent="0.2">
      <c r="A3" s="292" t="s">
        <v>197</v>
      </c>
      <c r="B3" s="290" t="s">
        <v>198</v>
      </c>
      <c r="C3" s="288" t="s">
        <v>199</v>
      </c>
      <c r="D3" s="288" t="s">
        <v>200</v>
      </c>
      <c r="E3" s="127"/>
      <c r="F3" s="128"/>
      <c r="G3" s="129"/>
    </row>
    <row r="4" spans="1:7" s="130" customFormat="1" ht="42" customHeight="1" x14ac:dyDescent="0.2">
      <c r="A4" s="293"/>
      <c r="B4" s="291"/>
      <c r="C4" s="289"/>
      <c r="D4" s="289"/>
      <c r="E4" s="131" t="s">
        <v>201</v>
      </c>
      <c r="F4" s="132"/>
      <c r="G4" s="132"/>
    </row>
    <row r="5" spans="1:7" s="126" customFormat="1" ht="11.25" x14ac:dyDescent="0.2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 x14ac:dyDescent="0.2">
      <c r="A6" s="136" t="s">
        <v>202</v>
      </c>
      <c r="B6" s="137" t="s">
        <v>203</v>
      </c>
      <c r="C6" s="137"/>
      <c r="D6" s="138">
        <f>D8+D11</f>
        <v>150000</v>
      </c>
      <c r="E6" s="138">
        <f>E8+E11</f>
        <v>-57373.810000000056</v>
      </c>
      <c r="F6" s="138">
        <f>F8+F11</f>
        <v>0</v>
      </c>
      <c r="G6" s="138">
        <f>G8+G11</f>
        <v>0</v>
      </c>
    </row>
    <row r="7" spans="1:7" s="126" customFormat="1" ht="11.25" x14ac:dyDescent="0.2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 x14ac:dyDescent="0.2">
      <c r="A8" s="143" t="s">
        <v>206</v>
      </c>
      <c r="B8" s="144" t="s">
        <v>207</v>
      </c>
      <c r="C8" s="144"/>
      <c r="D8" s="138">
        <f>D9+D10</f>
        <v>150000</v>
      </c>
      <c r="E8" s="138">
        <f>E9+E10</f>
        <v>-57373.810000000056</v>
      </c>
      <c r="F8" s="138">
        <f>F9+F10</f>
        <v>0</v>
      </c>
      <c r="G8" s="138">
        <f>G9+G10</f>
        <v>0</v>
      </c>
    </row>
    <row r="9" spans="1:7" s="126" customFormat="1" ht="11.25" x14ac:dyDescent="0.2">
      <c r="A9" s="145"/>
      <c r="B9" s="140" t="s">
        <v>208</v>
      </c>
      <c r="C9" s="146" t="s">
        <v>209</v>
      </c>
      <c r="D9" s="141">
        <v>-4201000</v>
      </c>
      <c r="E9" s="269">
        <v>-3156458.81</v>
      </c>
      <c r="F9" s="142"/>
      <c r="G9" s="141"/>
    </row>
    <row r="10" spans="1:7" s="126" customFormat="1" ht="11.25" x14ac:dyDescent="0.2">
      <c r="A10" s="145"/>
      <c r="B10" s="140" t="s">
        <v>210</v>
      </c>
      <c r="C10" s="146" t="s">
        <v>211</v>
      </c>
      <c r="D10" s="141">
        <v>4351000</v>
      </c>
      <c r="E10" s="269">
        <v>3099085</v>
      </c>
      <c r="F10" s="147"/>
      <c r="G10" s="141"/>
    </row>
    <row r="11" spans="1:7" s="126" customFormat="1" ht="11.25" x14ac:dyDescent="0.2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 x14ac:dyDescent="0.2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 x14ac:dyDescent="0.2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 x14ac:dyDescent="0.2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 x14ac:dyDescent="0.2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 x14ac:dyDescent="0.2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 x14ac:dyDescent="0.2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 x14ac:dyDescent="0.2">
      <c r="A18" s="150" t="s">
        <v>226</v>
      </c>
      <c r="B18" s="140"/>
      <c r="C18" s="140"/>
      <c r="D18" s="141">
        <f>Доходы!C13-D8</f>
        <v>-150000</v>
      </c>
      <c r="E18" s="141">
        <f>Доходы!D13-'000'!E8</f>
        <v>316971.34000000008</v>
      </c>
      <c r="F18" s="141">
        <f>Доходы!E13-F8</f>
        <v>0</v>
      </c>
      <c r="G18" s="141">
        <f>Доходы!F13-G8</f>
        <v>0</v>
      </c>
    </row>
    <row r="21" spans="1:17" s="152" customFormat="1" x14ac:dyDescent="0.2">
      <c r="A21" s="151" t="s">
        <v>227</v>
      </c>
      <c r="B21" s="285" t="s">
        <v>305</v>
      </c>
      <c r="C21" s="285"/>
    </row>
    <row r="22" spans="1:17" x14ac:dyDescent="0.2">
      <c r="A22" s="153" t="s">
        <v>228</v>
      </c>
      <c r="B22" s="286" t="s">
        <v>229</v>
      </c>
      <c r="C22" s="286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 x14ac:dyDescent="0.2">
      <c r="A24" s="151" t="s">
        <v>230</v>
      </c>
      <c r="B24" s="285" t="s">
        <v>306</v>
      </c>
      <c r="C24" s="285"/>
    </row>
    <row r="25" spans="1:17" x14ac:dyDescent="0.2">
      <c r="A25" s="153" t="s">
        <v>231</v>
      </c>
      <c r="B25" s="286" t="s">
        <v>229</v>
      </c>
      <c r="C25" s="286"/>
    </row>
    <row r="42" spans="2:4" x14ac:dyDescent="0.2">
      <c r="B42" s="10"/>
      <c r="C42" s="10"/>
      <c r="D42" s="10"/>
    </row>
    <row r="44" spans="2:4" x14ac:dyDescent="0.2">
      <c r="B44" s="10"/>
      <c r="C44" s="10"/>
      <c r="D44" s="10"/>
    </row>
    <row r="46" spans="2:4" x14ac:dyDescent="0.2">
      <c r="B46" s="10"/>
      <c r="C46" s="10"/>
      <c r="D46" s="10"/>
    </row>
    <row r="48" spans="2:4" x14ac:dyDescent="0.2">
      <c r="B48" s="10"/>
      <c r="C48" s="10"/>
      <c r="D48" s="10"/>
    </row>
    <row r="51" spans="2:4" x14ac:dyDescent="0.2">
      <c r="B51" s="10"/>
      <c r="C51" s="10"/>
      <c r="D51" s="10"/>
    </row>
    <row r="54" spans="2:4" x14ac:dyDescent="0.2">
      <c r="B54" s="10"/>
      <c r="C54" s="10"/>
      <c r="D54" s="10"/>
    </row>
    <row r="59" spans="2:4" x14ac:dyDescent="0.2">
      <c r="B59" s="10"/>
      <c r="C59" s="10"/>
      <c r="D59" s="10"/>
    </row>
    <row r="62" spans="2:4" x14ac:dyDescent="0.2">
      <c r="B62" s="10"/>
      <c r="C62" s="10"/>
      <c r="D62" s="10"/>
    </row>
    <row r="65" spans="2:4" x14ac:dyDescent="0.2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B7" sqref="B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37" zoomScaleSheetLayoutView="100" workbookViewId="0">
      <selection activeCell="B21" sqref="B21"/>
    </sheetView>
  </sheetViews>
  <sheetFormatPr defaultRowHeight="12.75" x14ac:dyDescent="0.2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 x14ac:dyDescent="0.2">
      <c r="A1" s="295" t="s">
        <v>235</v>
      </c>
      <c r="B1" s="295"/>
      <c r="C1" s="295"/>
      <c r="D1" s="295"/>
    </row>
    <row r="2" spans="1:4" x14ac:dyDescent="0.2">
      <c r="A2" s="296" t="s">
        <v>236</v>
      </c>
      <c r="B2" s="296"/>
      <c r="C2" s="296"/>
      <c r="D2" s="296"/>
    </row>
    <row r="3" spans="1:4" x14ac:dyDescent="0.2">
      <c r="A3" s="154"/>
      <c r="B3" s="154"/>
      <c r="C3" s="154"/>
      <c r="D3" s="154"/>
    </row>
    <row r="4" spans="1:4" ht="15.75" x14ac:dyDescent="0.25">
      <c r="A4" s="154"/>
      <c r="B4" s="294"/>
      <c r="C4" s="294"/>
      <c r="D4" s="294"/>
    </row>
    <row r="5" spans="1:4" ht="14.25" customHeight="1" x14ac:dyDescent="0.25">
      <c r="A5" s="155" t="s">
        <v>287</v>
      </c>
      <c r="B5" s="298" t="s">
        <v>315</v>
      </c>
      <c r="C5" s="299"/>
      <c r="D5" s="299"/>
    </row>
    <row r="6" spans="1:4" x14ac:dyDescent="0.2">
      <c r="A6" s="156" t="s">
        <v>299</v>
      </c>
      <c r="B6" s="296"/>
      <c r="C6" s="296"/>
      <c r="D6" s="296"/>
    </row>
    <row r="7" spans="1:4" x14ac:dyDescent="0.2">
      <c r="A7" s="156" t="s">
        <v>237</v>
      </c>
      <c r="B7" s="156"/>
      <c r="C7" s="156"/>
      <c r="D7" s="156"/>
    </row>
    <row r="8" spans="1:4" x14ac:dyDescent="0.2">
      <c r="A8" s="297" t="s">
        <v>238</v>
      </c>
      <c r="B8" s="297"/>
      <c r="C8" s="297"/>
      <c r="D8" s="297"/>
    </row>
    <row r="9" spans="1:4" x14ac:dyDescent="0.2">
      <c r="A9" s="296"/>
      <c r="B9" s="296"/>
      <c r="C9" s="296"/>
      <c r="D9" s="296"/>
    </row>
    <row r="10" spans="1:4" ht="18" customHeight="1" x14ac:dyDescent="0.25">
      <c r="A10" s="294" t="s">
        <v>239</v>
      </c>
      <c r="B10" s="294"/>
      <c r="C10" s="294"/>
      <c r="D10" s="294"/>
    </row>
    <row r="11" spans="1:4" ht="8.25" customHeight="1" x14ac:dyDescent="0.2">
      <c r="A11" s="157"/>
      <c r="B11" s="158"/>
      <c r="C11" s="158"/>
      <c r="D11" s="124"/>
    </row>
    <row r="12" spans="1:4" ht="49.5" customHeight="1" x14ac:dyDescent="0.2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 x14ac:dyDescent="0.2">
      <c r="A13" s="161" t="s">
        <v>243</v>
      </c>
      <c r="B13" s="162"/>
      <c r="C13" s="163"/>
      <c r="D13" s="163">
        <v>259597.53</v>
      </c>
    </row>
    <row r="14" spans="1:4" ht="22.5" x14ac:dyDescent="0.2">
      <c r="A14" s="164" t="s">
        <v>244</v>
      </c>
      <c r="B14" s="165" t="s">
        <v>245</v>
      </c>
      <c r="C14" s="166">
        <f>IF(SUM(C15:C33)=0,"",SUM(C15:C33))</f>
        <v>560000</v>
      </c>
      <c r="D14" s="166">
        <f>IF(SUM(D15:D33)=0,"",SUM(D15:D33))</f>
        <v>194474.81</v>
      </c>
    </row>
    <row r="15" spans="1:4" ht="59.25" customHeight="1" x14ac:dyDescent="0.25">
      <c r="A15" s="167" t="s">
        <v>246</v>
      </c>
      <c r="B15" s="168" t="s">
        <v>247</v>
      </c>
      <c r="C15" s="169">
        <v>130000</v>
      </c>
      <c r="D15" s="170">
        <v>83479.75</v>
      </c>
    </row>
    <row r="16" spans="1:4" ht="30.75" customHeight="1" x14ac:dyDescent="0.25">
      <c r="A16" s="167" t="s">
        <v>248</v>
      </c>
      <c r="B16" s="168" t="s">
        <v>249</v>
      </c>
      <c r="C16" s="169"/>
      <c r="D16" s="170"/>
    </row>
    <row r="17" spans="1:4" ht="30" x14ac:dyDescent="0.25">
      <c r="A17" s="167" t="s">
        <v>250</v>
      </c>
      <c r="B17" s="168" t="s">
        <v>251</v>
      </c>
      <c r="C17" s="169"/>
      <c r="D17" s="170">
        <v>20819.68</v>
      </c>
    </row>
    <row r="18" spans="1:4" ht="30" x14ac:dyDescent="0.25">
      <c r="A18" s="167" t="s">
        <v>252</v>
      </c>
      <c r="B18" s="168" t="s">
        <v>253</v>
      </c>
      <c r="C18" s="169">
        <v>5000</v>
      </c>
      <c r="D18" s="170"/>
    </row>
    <row r="19" spans="1:4" ht="30" x14ac:dyDescent="0.25">
      <c r="A19" s="167" t="s">
        <v>254</v>
      </c>
      <c r="B19" s="168" t="s">
        <v>255</v>
      </c>
      <c r="C19" s="169">
        <v>255000</v>
      </c>
      <c r="D19" s="170">
        <v>146929.53</v>
      </c>
    </row>
    <row r="20" spans="1:4" ht="45" customHeight="1" x14ac:dyDescent="0.25">
      <c r="A20" s="167" t="s">
        <v>256</v>
      </c>
      <c r="B20" s="168" t="s">
        <v>257</v>
      </c>
      <c r="C20" s="169">
        <v>160000</v>
      </c>
      <c r="D20" s="170">
        <v>-62958.15</v>
      </c>
    </row>
    <row r="21" spans="1:4" ht="60" x14ac:dyDescent="0.25">
      <c r="A21" s="171" t="s">
        <v>258</v>
      </c>
      <c r="B21" s="168" t="s">
        <v>259</v>
      </c>
      <c r="C21" s="169"/>
      <c r="D21" s="170"/>
    </row>
    <row r="22" spans="1:4" ht="45" x14ac:dyDescent="0.25">
      <c r="A22" s="167" t="s">
        <v>260</v>
      </c>
      <c r="B22" s="168" t="s">
        <v>261</v>
      </c>
      <c r="C22" s="169"/>
      <c r="D22" s="170"/>
    </row>
    <row r="23" spans="1:4" ht="30" x14ac:dyDescent="0.25">
      <c r="A23" s="167" t="s">
        <v>262</v>
      </c>
      <c r="B23" s="168" t="s">
        <v>263</v>
      </c>
      <c r="C23" s="169"/>
      <c r="D23" s="170"/>
    </row>
    <row r="24" spans="1:4" ht="60" x14ac:dyDescent="0.25">
      <c r="A24" s="171" t="s">
        <v>264</v>
      </c>
      <c r="B24" s="168" t="s">
        <v>265</v>
      </c>
      <c r="C24" s="169"/>
      <c r="D24" s="170"/>
    </row>
    <row r="25" spans="1:4" ht="47.25" customHeight="1" x14ac:dyDescent="0.25">
      <c r="A25" s="167" t="s">
        <v>266</v>
      </c>
      <c r="B25" s="168" t="s">
        <v>267</v>
      </c>
      <c r="C25" s="169"/>
      <c r="D25" s="170"/>
    </row>
    <row r="26" spans="1:4" ht="15" x14ac:dyDescent="0.25">
      <c r="A26" s="167" t="s">
        <v>268</v>
      </c>
      <c r="B26" s="168" t="s">
        <v>269</v>
      </c>
      <c r="C26" s="169"/>
      <c r="D26" s="170"/>
    </row>
    <row r="27" spans="1:4" ht="15" x14ac:dyDescent="0.25">
      <c r="A27" s="167" t="s">
        <v>270</v>
      </c>
      <c r="B27" s="168" t="s">
        <v>271</v>
      </c>
      <c r="C27" s="169">
        <v>10000</v>
      </c>
      <c r="D27" s="170">
        <v>6204</v>
      </c>
    </row>
    <row r="28" spans="1:4" ht="15" x14ac:dyDescent="0.25">
      <c r="A28" s="172"/>
      <c r="B28" s="173"/>
      <c r="C28" s="169"/>
      <c r="D28" s="170"/>
    </row>
    <row r="29" spans="1:4" ht="15" x14ac:dyDescent="0.25">
      <c r="A29" s="172"/>
      <c r="B29" s="173"/>
      <c r="C29" s="169"/>
      <c r="D29" s="170"/>
    </row>
    <row r="30" spans="1:4" ht="15" x14ac:dyDescent="0.25">
      <c r="A30" s="172"/>
      <c r="B30" s="173"/>
      <c r="C30" s="169"/>
      <c r="D30" s="170"/>
    </row>
    <row r="31" spans="1:4" ht="15" x14ac:dyDescent="0.25">
      <c r="A31" s="172"/>
      <c r="B31" s="173"/>
      <c r="C31" s="169"/>
      <c r="D31" s="170"/>
    </row>
    <row r="32" spans="1:4" ht="15" x14ac:dyDescent="0.25">
      <c r="A32" s="172"/>
      <c r="B32" s="173"/>
      <c r="C32" s="169"/>
      <c r="D32" s="170"/>
    </row>
    <row r="33" spans="1:4" ht="15" x14ac:dyDescent="0.25">
      <c r="A33" s="172"/>
      <c r="B33" s="173"/>
      <c r="C33" s="169"/>
      <c r="D33" s="170"/>
    </row>
    <row r="34" spans="1:4" ht="28.5" x14ac:dyDescent="0.2">
      <c r="A34" s="174" t="s">
        <v>272</v>
      </c>
      <c r="B34" s="175" t="s">
        <v>273</v>
      </c>
      <c r="C34" s="166">
        <f>IF(SUM(C35,C38:C44)=0,"",SUM(C35,C38:C44))</f>
        <v>3641000</v>
      </c>
      <c r="D34" s="166">
        <f>D35+D39+D40+D41</f>
        <v>2961984</v>
      </c>
    </row>
    <row r="35" spans="1:4" ht="15" x14ac:dyDescent="0.25">
      <c r="A35" s="176" t="s">
        <v>274</v>
      </c>
      <c r="B35" s="177" t="s">
        <v>275</v>
      </c>
      <c r="C35" s="178">
        <f>IF(SUM(C36:C37)=0,"",SUM(C36:C37))</f>
        <v>2797000</v>
      </c>
      <c r="D35" s="178">
        <f>IF(SUM(D36:D37)=0,"",SUM(D36:D37))</f>
        <v>2188143</v>
      </c>
    </row>
    <row r="36" spans="1:4" ht="15" x14ac:dyDescent="0.25">
      <c r="A36" s="179" t="s">
        <v>276</v>
      </c>
      <c r="B36" s="173"/>
      <c r="C36" s="169">
        <v>2652000</v>
      </c>
      <c r="D36" s="170">
        <v>2140143</v>
      </c>
    </row>
    <row r="37" spans="1:4" ht="25.5" customHeight="1" x14ac:dyDescent="0.25">
      <c r="A37" s="179" t="s">
        <v>277</v>
      </c>
      <c r="B37" s="173"/>
      <c r="C37" s="169">
        <v>145000</v>
      </c>
      <c r="D37" s="170">
        <v>48000</v>
      </c>
    </row>
    <row r="38" spans="1:4" ht="30" x14ac:dyDescent="0.25">
      <c r="A38" s="167" t="s">
        <v>278</v>
      </c>
      <c r="B38" s="168" t="s">
        <v>279</v>
      </c>
      <c r="C38" s="169"/>
      <c r="D38" s="170"/>
    </row>
    <row r="39" spans="1:4" ht="23.25" x14ac:dyDescent="0.25">
      <c r="A39" s="180" t="s">
        <v>314</v>
      </c>
      <c r="B39" s="181" t="s">
        <v>313</v>
      </c>
      <c r="C39" s="182"/>
      <c r="D39" s="170">
        <v>150000</v>
      </c>
    </row>
    <row r="40" spans="1:4" ht="30" x14ac:dyDescent="0.25">
      <c r="A40" s="167" t="s">
        <v>280</v>
      </c>
      <c r="B40" s="168" t="s">
        <v>281</v>
      </c>
      <c r="C40" s="169">
        <v>34000</v>
      </c>
      <c r="D40" s="170">
        <v>17741</v>
      </c>
    </row>
    <row r="41" spans="1:4" ht="15" x14ac:dyDescent="0.25">
      <c r="A41" s="183" t="s">
        <v>282</v>
      </c>
      <c r="B41" s="168" t="s">
        <v>283</v>
      </c>
      <c r="C41" s="169">
        <v>810000</v>
      </c>
      <c r="D41" s="170">
        <v>606100</v>
      </c>
    </row>
    <row r="42" spans="1:4" ht="30" x14ac:dyDescent="0.25">
      <c r="A42" s="167" t="s">
        <v>284</v>
      </c>
      <c r="B42" s="168" t="s">
        <v>285</v>
      </c>
      <c r="C42" s="169"/>
      <c r="D42" s="170"/>
    </row>
    <row r="43" spans="1:4" ht="15" x14ac:dyDescent="0.25">
      <c r="A43" s="172"/>
      <c r="B43" s="173"/>
      <c r="C43" s="169"/>
      <c r="D43" s="170"/>
    </row>
    <row r="44" spans="1:4" ht="15" x14ac:dyDescent="0.25">
      <c r="A44" s="172"/>
      <c r="B44" s="173"/>
      <c r="C44" s="169"/>
      <c r="D44" s="170"/>
    </row>
    <row r="45" spans="1:4" ht="14.25" x14ac:dyDescent="0.2">
      <c r="A45" s="174" t="s">
        <v>286</v>
      </c>
      <c r="B45" s="184"/>
      <c r="C45" s="166">
        <f>SUM(C34,C14)</f>
        <v>4201000</v>
      </c>
      <c r="D45" s="166">
        <f>SUM(D34,D14)</f>
        <v>3156458.81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2" zoomScaleNormal="130" zoomScaleSheetLayoutView="100" workbookViewId="0">
      <selection activeCell="L128" sqref="L128"/>
    </sheetView>
  </sheetViews>
  <sheetFormatPr defaultRowHeight="15" x14ac:dyDescent="0.2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2.57031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620000</v>
      </c>
      <c r="H7" s="212">
        <f>SUM(H8:H9)</f>
        <v>457021</v>
      </c>
      <c r="I7" s="212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620000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457021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 x14ac:dyDescent="0.2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 x14ac:dyDescent="0.25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171000</v>
      </c>
      <c r="H10" s="217">
        <f>SUM(H11,H14,H16)</f>
        <v>131733</v>
      </c>
      <c r="I10" s="217">
        <f>SUM(I11,I14,I16)</f>
        <v>0</v>
      </c>
    </row>
    <row r="11" spans="1:9" s="34" customFormat="1" ht="22.5" customHeight="1" x14ac:dyDescent="0.25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171000</v>
      </c>
      <c r="H11" s="223">
        <f>SUM(H12:H13)</f>
        <v>131733</v>
      </c>
      <c r="I11" s="223">
        <f>SUM(I12:I13)</f>
        <v>0</v>
      </c>
    </row>
    <row r="12" spans="1:9" s="34" customFormat="1" ht="22.5" customHeight="1" x14ac:dyDescent="0.2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171000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131733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 x14ac:dyDescent="0.2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 x14ac:dyDescent="0.2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 x14ac:dyDescent="0.25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190000</v>
      </c>
      <c r="H18" s="228">
        <f>SUM(H19)</f>
        <v>149079</v>
      </c>
      <c r="I18" s="22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190000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149079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 x14ac:dyDescent="0.25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1124000</v>
      </c>
      <c r="H20" s="228">
        <f>SUM(H21)</f>
        <v>789395</v>
      </c>
      <c r="I20" s="22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1124000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789395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 x14ac:dyDescent="0.25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 x14ac:dyDescent="0.2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 x14ac:dyDescent="0.2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 x14ac:dyDescent="0.2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 x14ac:dyDescent="0.25">
      <c r="A30" s="237" t="s">
        <v>297</v>
      </c>
      <c r="B30" s="225"/>
      <c r="C30" s="226"/>
      <c r="D30" s="226"/>
      <c r="E30" s="238" t="s">
        <v>298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 x14ac:dyDescent="0.25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340000</v>
      </c>
      <c r="H32" s="228">
        <f>SUM(H33)</f>
        <v>232054</v>
      </c>
      <c r="I32" s="22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340000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232054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 x14ac:dyDescent="0.25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138000</v>
      </c>
      <c r="H34" s="240">
        <f>SUM(H35,H38,H40,H43,H46,H48)</f>
        <v>47464</v>
      </c>
      <c r="I34" s="240">
        <f>SUM(I35,I38,I40,I43,I46,I48)</f>
        <v>0</v>
      </c>
    </row>
    <row r="35" spans="1:9" s="48" customFormat="1" ht="23.25" customHeight="1" x14ac:dyDescent="0.25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46000</v>
      </c>
      <c r="H35" s="243">
        <f>SUM(H36:H37)</f>
        <v>32114</v>
      </c>
      <c r="I35" s="243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14000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10514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32000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21600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 x14ac:dyDescent="0.25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 x14ac:dyDescent="0.25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7000</v>
      </c>
      <c r="H40" s="243">
        <f>SUM(H41:H42)</f>
        <v>1850</v>
      </c>
      <c r="I40" s="243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7000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1850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 x14ac:dyDescent="0.25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35000</v>
      </c>
      <c r="H43" s="243">
        <f>SUM(H44:H45)</f>
        <v>13500</v>
      </c>
      <c r="I43" s="243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20000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3500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10000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 x14ac:dyDescent="0.25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50000</v>
      </c>
      <c r="H46" s="228">
        <f>SUM(H47)</f>
        <v>0</v>
      </c>
      <c r="I46" s="22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50000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 x14ac:dyDescent="0.25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 x14ac:dyDescent="0.25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 x14ac:dyDescent="0.2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 x14ac:dyDescent="0.25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 x14ac:dyDescent="0.25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1604000</v>
      </c>
      <c r="H55" s="228">
        <f>SUM(H56,H58,H65,H68,H74,H86,H93)</f>
        <v>1170840</v>
      </c>
      <c r="I55" s="228">
        <f>SUM(I56,I58,I65,I68,I74,I86,I93)</f>
        <v>0</v>
      </c>
    </row>
    <row r="56" spans="1:9" s="48" customFormat="1" ht="19.5" customHeight="1" x14ac:dyDescent="0.25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 x14ac:dyDescent="0.2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25000</v>
      </c>
      <c r="H58" s="251">
        <f>SUM(H59:H64)</f>
        <v>6864</v>
      </c>
      <c r="I58" s="251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25000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6864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 x14ac:dyDescent="0.2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 x14ac:dyDescent="0.2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0</v>
      </c>
      <c r="I68" s="251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 x14ac:dyDescent="0.2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925000</v>
      </c>
      <c r="H74" s="251">
        <f>SUM(H75:H85)</f>
        <v>736818</v>
      </c>
      <c r="I74" s="251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901000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730116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12000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6702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 x14ac:dyDescent="0.2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 x14ac:dyDescent="0.2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309000</v>
      </c>
      <c r="H86" s="251">
        <f>SUM(H87:H92)</f>
        <v>192000</v>
      </c>
      <c r="I86" s="251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209000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150000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100000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42000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 x14ac:dyDescent="0.2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342000</v>
      </c>
      <c r="H93" s="223">
        <f>SUM(H94:H101)</f>
        <v>235158</v>
      </c>
      <c r="I93" s="223">
        <f>SUM(I94:I101)</f>
        <v>0</v>
      </c>
    </row>
    <row r="94" spans="1:9" ht="30" x14ac:dyDescent="0.2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 x14ac:dyDescent="0.2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64342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101000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47673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148000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123143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 x14ac:dyDescent="0.2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 x14ac:dyDescent="0.2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49000</v>
      </c>
      <c r="H104" s="223">
        <f>SUM(H105)</f>
        <v>63376</v>
      </c>
      <c r="I104" s="223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49000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63376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 x14ac:dyDescent="0.25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 x14ac:dyDescent="0.2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 x14ac:dyDescent="0.2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 x14ac:dyDescent="0.2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 x14ac:dyDescent="0.2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 x14ac:dyDescent="0.2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 x14ac:dyDescent="0.25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 x14ac:dyDescent="0.2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 x14ac:dyDescent="0.25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 x14ac:dyDescent="0.25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64000</v>
      </c>
      <c r="H121" s="223">
        <f>SUM(H122)</f>
        <v>57017</v>
      </c>
      <c r="I121" s="223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64000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57017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 x14ac:dyDescent="0.2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11000</v>
      </c>
      <c r="H123" s="235">
        <f>SUM(H124)</f>
        <v>1106</v>
      </c>
      <c r="I123" s="23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11000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1106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 x14ac:dyDescent="0.2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 x14ac:dyDescent="0.2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25000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 x14ac:dyDescent="0.2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x14ac:dyDescent="0.2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 x14ac:dyDescent="0.25">
      <c r="A134" s="309" t="s">
        <v>70</v>
      </c>
      <c r="B134" s="310"/>
      <c r="C134" s="310"/>
      <c r="D134" s="310"/>
      <c r="E134" s="310"/>
      <c r="F134" s="311"/>
      <c r="G134" s="267">
        <f>SUM(G132,G131,G125,G123,G121,G118,G116,G113,G108,G106,G104,G102,G55,G50,G34,G32,G30,G22,G20,G18,G10,G7)</f>
        <v>4336000</v>
      </c>
      <c r="H134" s="267">
        <f>SUM(H132,H131,H125,H123,H121,H118,H116,H113,H108,H106,H104,H102,H55,H50,H34,H32,H30,H22,H20,H18,H10,H7)</f>
        <v>3099085</v>
      </c>
      <c r="I134" s="267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29" zoomScaleNormal="130" zoomScaleSheetLayoutView="100" workbookViewId="0">
      <selection activeCell="H123" sqref="H12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6.5703125" customWidth="1"/>
  </cols>
  <sheetData>
    <row r="2" spans="1:9" ht="12.75" x14ac:dyDescent="0.2">
      <c r="A2" s="312" t="s">
        <v>307</v>
      </c>
      <c r="B2" s="313"/>
      <c r="C2" s="313"/>
      <c r="D2" s="313"/>
      <c r="E2" s="313"/>
      <c r="F2" s="313"/>
      <c r="G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725000</v>
      </c>
      <c r="H20" s="8">
        <f>SUM(H21)</f>
        <v>497980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725000</v>
      </c>
      <c r="H21" s="202">
        <v>497980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/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219000</v>
      </c>
      <c r="H32" s="8">
        <f>SUM(H33)</f>
        <v>141893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219000</v>
      </c>
      <c r="H33" s="202">
        <v>141893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138000</v>
      </c>
      <c r="H34" s="14">
        <f>SUM(H35,H38,H40,H43,H46,H48)</f>
        <v>47464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46000</v>
      </c>
      <c r="H35" s="72">
        <f>SUM(H36:H37)</f>
        <v>32114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>
        <v>14000</v>
      </c>
      <c r="H36" s="204">
        <v>10514</v>
      </c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>
        <v>32000</v>
      </c>
      <c r="H37" s="204">
        <v>21600</v>
      </c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7000</v>
      </c>
      <c r="H40" s="72">
        <v>1850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>
        <v>7000</v>
      </c>
      <c r="H42" s="204">
        <v>1850</v>
      </c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35000</v>
      </c>
      <c r="H43" s="72">
        <f>SUM(H44:H45)</f>
        <v>13500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>
        <v>20000</v>
      </c>
      <c r="H44" s="204">
        <v>3500</v>
      </c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>
        <v>10000</v>
      </c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50000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266">
        <v>50000</v>
      </c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228000</v>
      </c>
      <c r="H55" s="8">
        <f>SUM(H56,H58,H65,H68,H74,H86,H93)</f>
        <v>126610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19000</v>
      </c>
      <c r="H74" s="65">
        <f>SUM(H75:H85)</f>
        <v>6702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12000</v>
      </c>
      <c r="H79" s="202">
        <v>6702</v>
      </c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45000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45000</v>
      </c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161000</v>
      </c>
      <c r="H93" s="9">
        <f>SUM(H94:H101)</f>
        <v>119908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56472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>
        <v>39990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36000</v>
      </c>
      <c r="H101" s="202">
        <v>23446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 t="s">
        <v>126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6000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6000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1106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>
        <v>1106</v>
      </c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1322000</v>
      </c>
      <c r="H134" s="9">
        <f>SUM(H132,H131,H125,H123,H121,H118,H116,H113,H108,H106,H104,H102,H55,H50,H34,H32,H30,H22,H20,H18,H10,H7)</f>
        <v>815053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20" zoomScaleNormal="130" zoomScaleSheetLayoutView="100" workbookViewId="0">
      <selection activeCell="H31" sqref="H3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 x14ac:dyDescent="0.2">
      <c r="A2" s="312" t="s">
        <v>308</v>
      </c>
      <c r="B2" s="313"/>
      <c r="C2" s="313"/>
      <c r="D2" s="313"/>
      <c r="E2" s="313"/>
      <c r="F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373000</v>
      </c>
      <c r="H20" s="8">
        <f>SUM(H21)</f>
        <v>277815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373000</v>
      </c>
      <c r="H21" s="202">
        <v>277815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113000</v>
      </c>
      <c r="H32" s="8">
        <f>SUM(H33)</f>
        <v>86020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113000</v>
      </c>
      <c r="H33" s="202">
        <v>86020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486000</v>
      </c>
      <c r="H134" s="9">
        <f>SUM(H132,H131,H125,H123,H121,H118,H116,H113,H108,H106,H104,H102,H55,H50,H34,H32,H30,H22,H20,H18,H10,H7)</f>
        <v>363835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9">
    <mergeCell ref="A2:F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G133" sqref="G13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12.28515625" customWidth="1"/>
    <col min="9" max="9" width="0.42578125" customWidth="1"/>
  </cols>
  <sheetData>
    <row r="2" spans="1:9" ht="12.75" x14ac:dyDescent="0.2">
      <c r="A2" s="312" t="s">
        <v>309</v>
      </c>
      <c r="B2" s="313"/>
      <c r="C2" s="313"/>
      <c r="D2" s="313"/>
      <c r="E2" s="313"/>
      <c r="F2" s="313"/>
      <c r="G2" s="313"/>
      <c r="H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>
        <v>25000</v>
      </c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25000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19" zoomScaleNormal="130" zoomScaleSheetLayoutView="100" workbookViewId="0">
      <selection activeCell="H34" sqref="H34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300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26000</v>
      </c>
      <c r="H20" s="8">
        <f>SUM(H21)</f>
        <v>13600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26000</v>
      </c>
      <c r="H21" s="202">
        <v>13600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4141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4141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34000</v>
      </c>
      <c r="H134" s="9">
        <f>SUM(H132,H131,H125,H123,H121,H118,H116,H113,H108,H106,H104,H102,H55,H50,H34,H32,H30,H22,H20,H18,H10,H7)</f>
        <v>17741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G141" sqref="G14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4" t="s">
        <v>178</v>
      </c>
      <c r="B136" s="274"/>
      <c r="C136" s="274"/>
      <c r="D136" s="274"/>
      <c r="E136" s="274"/>
      <c r="F136" s="274"/>
      <c r="G136" s="274"/>
    </row>
    <row r="137" spans="1:9" ht="12.75" x14ac:dyDescent="0.2">
      <c r="A137" s="273" t="s">
        <v>126</v>
      </c>
      <c r="B137" s="273"/>
      <c r="C137" s="273"/>
      <c r="D137" s="273"/>
      <c r="E137" s="273"/>
      <c r="F137" s="273"/>
      <c r="G137" s="27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Dongaron_buh</cp:lastModifiedBy>
  <cp:lastPrinted>2021-05-11T10:02:27Z</cp:lastPrinted>
  <dcterms:created xsi:type="dcterms:W3CDTF">2012-01-22T06:17:30Z</dcterms:created>
  <dcterms:modified xsi:type="dcterms:W3CDTF">2021-10-01T09:53:58Z</dcterms:modified>
</cp:coreProperties>
</file>